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mc:AlternateContent xmlns:mc="http://schemas.openxmlformats.org/markup-compatibility/2006">
    <mc:Choice Requires="x15">
      <x15ac:absPath xmlns:x15ac="http://schemas.microsoft.com/office/spreadsheetml/2010/11/ac" url="S:\Phoenix Purchasing\CMS RFP Documents\"/>
    </mc:Choice>
  </mc:AlternateContent>
  <bookViews>
    <workbookView xWindow="0" yWindow="0" windowWidth="19200" windowHeight="12210" tabRatio="809"/>
  </bookViews>
  <sheets>
    <sheet name="Instructions" sheetId="14" r:id="rId1"/>
    <sheet name="Summary" sheetId="13" r:id="rId2"/>
    <sheet name="1-License" sheetId="2" r:id="rId3"/>
    <sheet name="2-ProfServ-Amador" sheetId="3" r:id="rId4"/>
    <sheet name="2-ProfServ-Colusa" sheetId="15" r:id="rId5"/>
    <sheet name="2-ProfServ-Contra Costa" sheetId="16" r:id="rId6"/>
    <sheet name="2-ProfServ-Lassen" sheetId="17" r:id="rId7"/>
    <sheet name="2-ProfServ-Marin" sheetId="18" r:id="rId8"/>
    <sheet name="2-ProfServ-Mariposa" sheetId="19" r:id="rId9"/>
    <sheet name="2-ProfServ-Mono" sheetId="20" r:id="rId10"/>
    <sheet name="2-ProfServ-Shasta" sheetId="21" r:id="rId11"/>
    <sheet name="3-Maintenance and Support" sheetId="22" r:id="rId12"/>
    <sheet name="4-Other Costs" sheetId="23" r:id="rId13"/>
    <sheet name="5-Hosted Costs" sheetId="24" r:id="rId14"/>
  </sheets>
  <definedNames>
    <definedName name="_xlnm.Print_Titles" localSheetId="2">'1-License'!$1:$3</definedName>
    <definedName name="_xlnm.Print_Titles" localSheetId="3">'2-ProfServ-Amador'!$1:$2</definedName>
    <definedName name="_xlnm.Print_Titles" localSheetId="4">'2-ProfServ-Colusa'!$1:$2</definedName>
    <definedName name="_xlnm.Print_Titles" localSheetId="5">'2-ProfServ-Contra Costa'!$1:$2</definedName>
    <definedName name="_xlnm.Print_Titles" localSheetId="6">'2-ProfServ-Lassen'!$1:$2</definedName>
    <definedName name="_xlnm.Print_Titles" localSheetId="7">'2-ProfServ-Marin'!$1:$2</definedName>
    <definedName name="_xlnm.Print_Titles" localSheetId="8">'2-ProfServ-Mariposa'!$1:$2</definedName>
    <definedName name="_xlnm.Print_Titles" localSheetId="9">'2-ProfServ-Mono'!$1:$2</definedName>
    <definedName name="_xlnm.Print_Titles" localSheetId="10">'2-ProfServ-Shasta'!$1:$2</definedName>
    <definedName name="_xlnm.Print_Titles" localSheetId="13">'5-Hosted Costs'!$1:$3</definedName>
  </definedNames>
  <calcPr calcId="171027"/>
</workbook>
</file>

<file path=xl/calcChain.xml><?xml version="1.0" encoding="utf-8"?>
<calcChain xmlns="http://schemas.openxmlformats.org/spreadsheetml/2006/main">
  <c r="B44" i="24" l="1"/>
  <c r="B39" i="24"/>
  <c r="B34" i="24"/>
  <c r="B21" i="24"/>
  <c r="B16" i="24"/>
  <c r="B11" i="24"/>
  <c r="C1" i="24"/>
  <c r="I12" i="13"/>
  <c r="Y17" i="23"/>
  <c r="V17" i="23"/>
  <c r="S17" i="23"/>
  <c r="P17" i="23"/>
  <c r="M17" i="23"/>
  <c r="J17" i="23"/>
  <c r="G17" i="23"/>
  <c r="D17" i="23"/>
  <c r="Y16" i="23"/>
  <c r="V16" i="23"/>
  <c r="S16" i="23"/>
  <c r="P16" i="23"/>
  <c r="M16" i="23"/>
  <c r="J16" i="23"/>
  <c r="G16" i="23"/>
  <c r="D16" i="23"/>
  <c r="Y15" i="23"/>
  <c r="V15" i="23"/>
  <c r="S15" i="23"/>
  <c r="P15" i="23"/>
  <c r="M15" i="23"/>
  <c r="J15" i="23"/>
  <c r="G15" i="23"/>
  <c r="D15" i="23"/>
  <c r="Y14" i="23"/>
  <c r="V14" i="23"/>
  <c r="S14" i="23"/>
  <c r="P14" i="23"/>
  <c r="M14" i="23"/>
  <c r="J14" i="23"/>
  <c r="G14" i="23"/>
  <c r="D14" i="23"/>
  <c r="Y13" i="23"/>
  <c r="V13" i="23"/>
  <c r="S13" i="23"/>
  <c r="P13" i="23"/>
  <c r="M13" i="23"/>
  <c r="J13" i="23"/>
  <c r="G13" i="23"/>
  <c r="D13" i="23"/>
  <c r="Y12" i="23"/>
  <c r="V12" i="23"/>
  <c r="S12" i="23"/>
  <c r="P12" i="23"/>
  <c r="M12" i="23"/>
  <c r="J12" i="23"/>
  <c r="G12" i="23"/>
  <c r="D12" i="23"/>
  <c r="Y11" i="23"/>
  <c r="V11" i="23"/>
  <c r="S11" i="23"/>
  <c r="P11" i="23"/>
  <c r="M11" i="23"/>
  <c r="J11" i="23"/>
  <c r="G11" i="23"/>
  <c r="D11" i="23"/>
  <c r="Y10" i="23"/>
  <c r="V10" i="23"/>
  <c r="S10" i="23"/>
  <c r="P10" i="23"/>
  <c r="M10" i="23"/>
  <c r="J10" i="23"/>
  <c r="G10" i="23"/>
  <c r="D10" i="23"/>
  <c r="Y9" i="23"/>
  <c r="V9" i="23"/>
  <c r="S9" i="23"/>
  <c r="P9" i="23"/>
  <c r="M9" i="23"/>
  <c r="J9" i="23"/>
  <c r="G9" i="23"/>
  <c r="D9" i="23"/>
  <c r="Y8" i="23"/>
  <c r="V8" i="23"/>
  <c r="S8" i="23"/>
  <c r="P8" i="23"/>
  <c r="M8" i="23"/>
  <c r="J8" i="23"/>
  <c r="G8" i="23"/>
  <c r="D8" i="23"/>
  <c r="Y7" i="23"/>
  <c r="Y18" i="23" s="1"/>
  <c r="V7" i="23"/>
  <c r="V18" i="23" s="1"/>
  <c r="H12" i="13" s="1"/>
  <c r="S7" i="23"/>
  <c r="S18" i="23" s="1"/>
  <c r="G12" i="13" s="1"/>
  <c r="P7" i="23"/>
  <c r="M7" i="23"/>
  <c r="M18" i="23" s="1"/>
  <c r="E12" i="13" s="1"/>
  <c r="J7" i="23"/>
  <c r="J18" i="23" s="1"/>
  <c r="D12" i="13" s="1"/>
  <c r="G7" i="23"/>
  <c r="G18" i="23" s="1"/>
  <c r="C12" i="13" s="1"/>
  <c r="D7" i="23"/>
  <c r="D18" i="23" s="1"/>
  <c r="B12" i="13" s="1"/>
  <c r="B1" i="23"/>
  <c r="B75" i="22"/>
  <c r="B77" i="22" s="1"/>
  <c r="I11" i="13" s="1"/>
  <c r="B66" i="22"/>
  <c r="B68" i="22" s="1"/>
  <c r="H11" i="13" s="1"/>
  <c r="B57" i="22"/>
  <c r="B59" i="22" s="1"/>
  <c r="G11" i="13" s="1"/>
  <c r="B48" i="22"/>
  <c r="B50" i="22" s="1"/>
  <c r="F11" i="13" s="1"/>
  <c r="B39" i="22"/>
  <c r="B41" i="22" s="1"/>
  <c r="E11" i="13" s="1"/>
  <c r="B30" i="22"/>
  <c r="B32" i="22" s="1"/>
  <c r="D11" i="13" s="1"/>
  <c r="B21" i="22"/>
  <c r="B23" i="22" s="1"/>
  <c r="C11" i="13" s="1"/>
  <c r="B12" i="22"/>
  <c r="B14" i="22" s="1"/>
  <c r="B11" i="13" s="1"/>
  <c r="B1" i="22"/>
  <c r="O55" i="21"/>
  <c r="N55" i="21"/>
  <c r="K55" i="21"/>
  <c r="J55" i="21"/>
  <c r="G55" i="21"/>
  <c r="F55" i="21"/>
  <c r="C55" i="21"/>
  <c r="B55" i="21"/>
  <c r="O45" i="21"/>
  <c r="N45" i="21"/>
  <c r="K45" i="21"/>
  <c r="J45" i="21"/>
  <c r="G45" i="21"/>
  <c r="F45" i="21"/>
  <c r="C45" i="21"/>
  <c r="B45" i="21"/>
  <c r="O39" i="21"/>
  <c r="O56" i="21" s="1"/>
  <c r="N39" i="21"/>
  <c r="K39" i="21"/>
  <c r="K56" i="21" s="1"/>
  <c r="J39" i="21"/>
  <c r="G39" i="21"/>
  <c r="G56" i="21" s="1"/>
  <c r="F39" i="21"/>
  <c r="C39" i="21"/>
  <c r="C56" i="21" s="1"/>
  <c r="B39" i="21"/>
  <c r="O27" i="21"/>
  <c r="N27" i="21"/>
  <c r="K27" i="21"/>
  <c r="J27" i="21"/>
  <c r="G27" i="21"/>
  <c r="F27" i="21"/>
  <c r="C27" i="21"/>
  <c r="B27" i="21"/>
  <c r="Q26" i="21"/>
  <c r="I26" i="21"/>
  <c r="E26" i="21"/>
  <c r="P19" i="21"/>
  <c r="Q19" i="21" s="1"/>
  <c r="L19" i="21"/>
  <c r="M19" i="21" s="1"/>
  <c r="H19" i="21"/>
  <c r="I19" i="21" s="1"/>
  <c r="D19" i="21"/>
  <c r="E19" i="21" s="1"/>
  <c r="O17" i="21"/>
  <c r="N17" i="21"/>
  <c r="K17" i="21"/>
  <c r="J17" i="21"/>
  <c r="G17" i="21"/>
  <c r="F17" i="21"/>
  <c r="C17" i="21"/>
  <c r="B17" i="21"/>
  <c r="P14" i="21"/>
  <c r="Q14" i="21" s="1"/>
  <c r="L14" i="21"/>
  <c r="M14" i="21" s="1"/>
  <c r="H14" i="21"/>
  <c r="I14" i="21" s="1"/>
  <c r="D14" i="21"/>
  <c r="D15" i="21" s="1"/>
  <c r="O12" i="21"/>
  <c r="N12" i="21"/>
  <c r="K12" i="21"/>
  <c r="J12" i="21"/>
  <c r="G12" i="21"/>
  <c r="F12" i="21"/>
  <c r="C12" i="21"/>
  <c r="C28" i="21" s="1"/>
  <c r="B12" i="21"/>
  <c r="P10" i="21"/>
  <c r="Q10" i="21" s="1"/>
  <c r="L10" i="21"/>
  <c r="L11" i="21" s="1"/>
  <c r="M11" i="21" s="1"/>
  <c r="H10" i="21"/>
  <c r="I10" i="21" s="1"/>
  <c r="D10" i="21"/>
  <c r="D11" i="21" s="1"/>
  <c r="E11" i="21" s="1"/>
  <c r="Q9" i="21"/>
  <c r="M9" i="21"/>
  <c r="I9" i="21"/>
  <c r="E9" i="21"/>
  <c r="K1" i="21"/>
  <c r="O55" i="20"/>
  <c r="N55" i="20"/>
  <c r="K55" i="20"/>
  <c r="J55" i="20"/>
  <c r="G55" i="20"/>
  <c r="F55" i="20"/>
  <c r="C55" i="20"/>
  <c r="B55" i="20"/>
  <c r="O45" i="20"/>
  <c r="N45" i="20"/>
  <c r="K45" i="20"/>
  <c r="J45" i="20"/>
  <c r="G45" i="20"/>
  <c r="F45" i="20"/>
  <c r="C45" i="20"/>
  <c r="B45" i="20"/>
  <c r="O39" i="20"/>
  <c r="O56" i="20" s="1"/>
  <c r="N39" i="20"/>
  <c r="K39" i="20"/>
  <c r="K56" i="20" s="1"/>
  <c r="J39" i="20"/>
  <c r="G39" i="20"/>
  <c r="G56" i="20" s="1"/>
  <c r="F39" i="20"/>
  <c r="C39" i="20"/>
  <c r="C56" i="20" s="1"/>
  <c r="B39" i="20"/>
  <c r="O27" i="20"/>
  <c r="N27" i="20"/>
  <c r="K27" i="20"/>
  <c r="J27" i="20"/>
  <c r="G27" i="20"/>
  <c r="F27" i="20"/>
  <c r="C27" i="20"/>
  <c r="B27" i="20"/>
  <c r="Q26" i="20"/>
  <c r="I26" i="20"/>
  <c r="E26" i="20"/>
  <c r="P19" i="20"/>
  <c r="Q19" i="20" s="1"/>
  <c r="L19" i="20"/>
  <c r="L20" i="20" s="1"/>
  <c r="H19" i="20"/>
  <c r="I19" i="20" s="1"/>
  <c r="D19" i="20"/>
  <c r="D20" i="20" s="1"/>
  <c r="O17" i="20"/>
  <c r="N17" i="20"/>
  <c r="K17" i="20"/>
  <c r="J17" i="20"/>
  <c r="G17" i="20"/>
  <c r="F17" i="20"/>
  <c r="C17" i="20"/>
  <c r="B17" i="20"/>
  <c r="P14" i="20"/>
  <c r="P15" i="20" s="1"/>
  <c r="L14" i="20"/>
  <c r="L15" i="20" s="1"/>
  <c r="H14" i="20"/>
  <c r="I14" i="20" s="1"/>
  <c r="D14" i="20"/>
  <c r="D15" i="20" s="1"/>
  <c r="O12" i="20"/>
  <c r="N12" i="20"/>
  <c r="K12" i="20"/>
  <c r="K28" i="20" s="1"/>
  <c r="J12" i="20"/>
  <c r="G12" i="20"/>
  <c r="F12" i="20"/>
  <c r="C12" i="20"/>
  <c r="B12" i="20"/>
  <c r="P10" i="20"/>
  <c r="P11" i="20" s="1"/>
  <c r="Q11" i="20" s="1"/>
  <c r="L10" i="20"/>
  <c r="L11" i="20" s="1"/>
  <c r="M11" i="20" s="1"/>
  <c r="H10" i="20"/>
  <c r="I10" i="20" s="1"/>
  <c r="D10" i="20"/>
  <c r="D11" i="20" s="1"/>
  <c r="E11" i="20" s="1"/>
  <c r="Q9" i="20"/>
  <c r="M9" i="20"/>
  <c r="I9" i="20"/>
  <c r="E9" i="20"/>
  <c r="K1" i="20"/>
  <c r="O55" i="19"/>
  <c r="N55" i="19"/>
  <c r="K55" i="19"/>
  <c r="J55" i="19"/>
  <c r="G55" i="19"/>
  <c r="F55" i="19"/>
  <c r="C55" i="19"/>
  <c r="B55" i="19"/>
  <c r="O45" i="19"/>
  <c r="N45" i="19"/>
  <c r="K45" i="19"/>
  <c r="J45" i="19"/>
  <c r="G45" i="19"/>
  <c r="F45" i="19"/>
  <c r="C45" i="19"/>
  <c r="B45" i="19"/>
  <c r="O39" i="19"/>
  <c r="O56" i="19" s="1"/>
  <c r="N39" i="19"/>
  <c r="K39" i="19"/>
  <c r="K56" i="19" s="1"/>
  <c r="J39" i="19"/>
  <c r="G39" i="19"/>
  <c r="G56" i="19" s="1"/>
  <c r="F39" i="19"/>
  <c r="C39" i="19"/>
  <c r="C56" i="19" s="1"/>
  <c r="B39" i="19"/>
  <c r="O27" i="19"/>
  <c r="N27" i="19"/>
  <c r="K27" i="19"/>
  <c r="J27" i="19"/>
  <c r="G27" i="19"/>
  <c r="F27" i="19"/>
  <c r="C27" i="19"/>
  <c r="B27" i="19"/>
  <c r="Q26" i="19"/>
  <c r="I26" i="19"/>
  <c r="E26" i="19"/>
  <c r="P19" i="19"/>
  <c r="Q19" i="19" s="1"/>
  <c r="L19" i="19"/>
  <c r="L20" i="19" s="1"/>
  <c r="L21" i="19" s="1"/>
  <c r="L22" i="19" s="1"/>
  <c r="L23" i="19" s="1"/>
  <c r="L24" i="19" s="1"/>
  <c r="L25" i="19" s="1"/>
  <c r="L26" i="19" s="1"/>
  <c r="M26" i="19" s="1"/>
  <c r="H19" i="19"/>
  <c r="I19" i="19" s="1"/>
  <c r="D19" i="19"/>
  <c r="D20" i="19" s="1"/>
  <c r="D21" i="19" s="1"/>
  <c r="D22" i="19" s="1"/>
  <c r="D23" i="19" s="1"/>
  <c r="D24" i="19" s="1"/>
  <c r="D25" i="19" s="1"/>
  <c r="E25" i="19" s="1"/>
  <c r="O17" i="19"/>
  <c r="N17" i="19"/>
  <c r="K17" i="19"/>
  <c r="J17" i="19"/>
  <c r="G17" i="19"/>
  <c r="F17" i="19"/>
  <c r="C17" i="19"/>
  <c r="B17" i="19"/>
  <c r="P14" i="19"/>
  <c r="Q14" i="19" s="1"/>
  <c r="L14" i="19"/>
  <c r="L15" i="19" s="1"/>
  <c r="L16" i="19" s="1"/>
  <c r="M16" i="19" s="1"/>
  <c r="H14" i="19"/>
  <c r="I14" i="19" s="1"/>
  <c r="D14" i="19"/>
  <c r="D15" i="19" s="1"/>
  <c r="D16" i="19" s="1"/>
  <c r="E16" i="19" s="1"/>
  <c r="O12" i="19"/>
  <c r="N12" i="19"/>
  <c r="K12" i="19"/>
  <c r="K28" i="19" s="1"/>
  <c r="J12" i="19"/>
  <c r="G12" i="19"/>
  <c r="F12" i="19"/>
  <c r="C12" i="19"/>
  <c r="B12" i="19"/>
  <c r="P10" i="19"/>
  <c r="L10" i="19"/>
  <c r="L11" i="19" s="1"/>
  <c r="M11" i="19" s="1"/>
  <c r="H10" i="19"/>
  <c r="I10" i="19" s="1"/>
  <c r="D10" i="19"/>
  <c r="D11" i="19" s="1"/>
  <c r="E11" i="19" s="1"/>
  <c r="Q9" i="19"/>
  <c r="M9" i="19"/>
  <c r="I9" i="19"/>
  <c r="E9" i="19"/>
  <c r="K1" i="19"/>
  <c r="O55" i="18"/>
  <c r="N55" i="18"/>
  <c r="K55" i="18"/>
  <c r="J55" i="18"/>
  <c r="G55" i="18"/>
  <c r="F55" i="18"/>
  <c r="C55" i="18"/>
  <c r="B55" i="18"/>
  <c r="O45" i="18"/>
  <c r="N45" i="18"/>
  <c r="K45" i="18"/>
  <c r="J45" i="18"/>
  <c r="G45" i="18"/>
  <c r="F45" i="18"/>
  <c r="C45" i="18"/>
  <c r="B45" i="18"/>
  <c r="O39" i="18"/>
  <c r="N39" i="18"/>
  <c r="K39" i="18"/>
  <c r="K56" i="18" s="1"/>
  <c r="J39" i="18"/>
  <c r="G39" i="18"/>
  <c r="G56" i="18" s="1"/>
  <c r="F39" i="18"/>
  <c r="C39" i="18"/>
  <c r="C56" i="18" s="1"/>
  <c r="B39" i="18"/>
  <c r="O27" i="18"/>
  <c r="N27" i="18"/>
  <c r="K27" i="18"/>
  <c r="J27" i="18"/>
  <c r="G27" i="18"/>
  <c r="F27" i="18"/>
  <c r="C27" i="18"/>
  <c r="B27" i="18"/>
  <c r="Q26" i="18"/>
  <c r="I26" i="18"/>
  <c r="E26" i="18"/>
  <c r="P19" i="18"/>
  <c r="Q19" i="18" s="1"/>
  <c r="L19" i="18"/>
  <c r="M19" i="18" s="1"/>
  <c r="H19" i="18"/>
  <c r="I19" i="18" s="1"/>
  <c r="D19" i="18"/>
  <c r="E19" i="18" s="1"/>
  <c r="O17" i="18"/>
  <c r="N17" i="18"/>
  <c r="K17" i="18"/>
  <c r="J17" i="18"/>
  <c r="G17" i="18"/>
  <c r="F17" i="18"/>
  <c r="C17" i="18"/>
  <c r="B17" i="18"/>
  <c r="P14" i="18"/>
  <c r="Q14" i="18" s="1"/>
  <c r="L14" i="18"/>
  <c r="M14" i="18" s="1"/>
  <c r="H14" i="18"/>
  <c r="I14" i="18" s="1"/>
  <c r="D14" i="18"/>
  <c r="D15" i="18" s="1"/>
  <c r="O12" i="18"/>
  <c r="N12" i="18"/>
  <c r="K12" i="18"/>
  <c r="J12" i="18"/>
  <c r="G12" i="18"/>
  <c r="F12" i="18"/>
  <c r="C12" i="18"/>
  <c r="B12" i="18"/>
  <c r="P10" i="18"/>
  <c r="Q10" i="18" s="1"/>
  <c r="L10" i="18"/>
  <c r="L11" i="18" s="1"/>
  <c r="M11" i="18" s="1"/>
  <c r="H10" i="18"/>
  <c r="I10" i="18" s="1"/>
  <c r="D10" i="18"/>
  <c r="D11" i="18" s="1"/>
  <c r="E11" i="18" s="1"/>
  <c r="Q9" i="18"/>
  <c r="M9" i="18"/>
  <c r="I9" i="18"/>
  <c r="E9" i="18"/>
  <c r="K1" i="18"/>
  <c r="O55" i="17"/>
  <c r="N55" i="17"/>
  <c r="K55" i="17"/>
  <c r="J55" i="17"/>
  <c r="G55" i="17"/>
  <c r="F55" i="17"/>
  <c r="C55" i="17"/>
  <c r="B55" i="17"/>
  <c r="O45" i="17"/>
  <c r="N45" i="17"/>
  <c r="K45" i="17"/>
  <c r="J45" i="17"/>
  <c r="G45" i="17"/>
  <c r="F45" i="17"/>
  <c r="C45" i="17"/>
  <c r="B45" i="17"/>
  <c r="O39" i="17"/>
  <c r="O56" i="17" s="1"/>
  <c r="N39" i="17"/>
  <c r="K39" i="17"/>
  <c r="K56" i="17" s="1"/>
  <c r="J39" i="17"/>
  <c r="G39" i="17"/>
  <c r="G56" i="17" s="1"/>
  <c r="F39" i="17"/>
  <c r="C39" i="17"/>
  <c r="C56" i="17" s="1"/>
  <c r="B39" i="17"/>
  <c r="O27" i="17"/>
  <c r="N27" i="17"/>
  <c r="K27" i="17"/>
  <c r="J27" i="17"/>
  <c r="G27" i="17"/>
  <c r="F27" i="17"/>
  <c r="C27" i="17"/>
  <c r="B27" i="17"/>
  <c r="Q26" i="17"/>
  <c r="I26" i="17"/>
  <c r="E26" i="17"/>
  <c r="P19" i="17"/>
  <c r="Q19" i="17" s="1"/>
  <c r="L19" i="17"/>
  <c r="M19" i="17" s="1"/>
  <c r="H19" i="17"/>
  <c r="I19" i="17" s="1"/>
  <c r="D19" i="17"/>
  <c r="E19" i="17" s="1"/>
  <c r="O17" i="17"/>
  <c r="N17" i="17"/>
  <c r="K17" i="17"/>
  <c r="J17" i="17"/>
  <c r="G17" i="17"/>
  <c r="F17" i="17"/>
  <c r="C17" i="17"/>
  <c r="B17" i="17"/>
  <c r="P14" i="17"/>
  <c r="Q14" i="17" s="1"/>
  <c r="L14" i="17"/>
  <c r="M14" i="17" s="1"/>
  <c r="H14" i="17"/>
  <c r="I14" i="17" s="1"/>
  <c r="D14" i="17"/>
  <c r="D15" i="17" s="1"/>
  <c r="E15" i="17" s="1"/>
  <c r="O12" i="17"/>
  <c r="N12" i="17"/>
  <c r="K12" i="17"/>
  <c r="J12" i="17"/>
  <c r="G12" i="17"/>
  <c r="F12" i="17"/>
  <c r="C12" i="17"/>
  <c r="C28" i="17" s="1"/>
  <c r="B12" i="17"/>
  <c r="P10" i="17"/>
  <c r="Q10" i="17" s="1"/>
  <c r="L10" i="17"/>
  <c r="L11" i="17" s="1"/>
  <c r="M11" i="17" s="1"/>
  <c r="H10" i="17"/>
  <c r="I10" i="17" s="1"/>
  <c r="D10" i="17"/>
  <c r="D11" i="17" s="1"/>
  <c r="E11" i="17" s="1"/>
  <c r="Q9" i="17"/>
  <c r="M9" i="17"/>
  <c r="I9" i="17"/>
  <c r="E9" i="17"/>
  <c r="K1" i="17"/>
  <c r="O55" i="16"/>
  <c r="N55" i="16"/>
  <c r="K55" i="16"/>
  <c r="J55" i="16"/>
  <c r="G55" i="16"/>
  <c r="F55" i="16"/>
  <c r="C55" i="16"/>
  <c r="B55" i="16"/>
  <c r="O45" i="16"/>
  <c r="N45" i="16"/>
  <c r="K45" i="16"/>
  <c r="J45" i="16"/>
  <c r="G45" i="16"/>
  <c r="F45" i="16"/>
  <c r="C45" i="16"/>
  <c r="B45" i="16"/>
  <c r="O39" i="16"/>
  <c r="O56" i="16" s="1"/>
  <c r="N39" i="16"/>
  <c r="K39" i="16"/>
  <c r="K56" i="16" s="1"/>
  <c r="J39" i="16"/>
  <c r="G39" i="16"/>
  <c r="G56" i="16" s="1"/>
  <c r="F39" i="16"/>
  <c r="C39" i="16"/>
  <c r="C56" i="16" s="1"/>
  <c r="B39" i="16"/>
  <c r="O27" i="16"/>
  <c r="N27" i="16"/>
  <c r="K27" i="16"/>
  <c r="J27" i="16"/>
  <c r="G27" i="16"/>
  <c r="F27" i="16"/>
  <c r="C27" i="16"/>
  <c r="B27" i="16"/>
  <c r="Q26" i="16"/>
  <c r="I26" i="16"/>
  <c r="E26" i="16"/>
  <c r="P19" i="16"/>
  <c r="Q19" i="16" s="1"/>
  <c r="L19" i="16"/>
  <c r="M19" i="16" s="1"/>
  <c r="H19" i="16"/>
  <c r="I19" i="16" s="1"/>
  <c r="D19" i="16"/>
  <c r="E19" i="16" s="1"/>
  <c r="O17" i="16"/>
  <c r="N17" i="16"/>
  <c r="K17" i="16"/>
  <c r="J17" i="16"/>
  <c r="G17" i="16"/>
  <c r="F17" i="16"/>
  <c r="C17" i="16"/>
  <c r="B17" i="16"/>
  <c r="P14" i="16"/>
  <c r="Q14" i="16" s="1"/>
  <c r="L14" i="16"/>
  <c r="L15" i="16" s="1"/>
  <c r="H14" i="16"/>
  <c r="I14" i="16" s="1"/>
  <c r="D14" i="16"/>
  <c r="D15" i="16" s="1"/>
  <c r="O12" i="16"/>
  <c r="O28" i="16" s="1"/>
  <c r="N12" i="16"/>
  <c r="K12" i="16"/>
  <c r="K28" i="16" s="1"/>
  <c r="J12" i="16"/>
  <c r="G12" i="16"/>
  <c r="G28" i="16" s="1"/>
  <c r="F12" i="16"/>
  <c r="C12" i="16"/>
  <c r="C28" i="16" s="1"/>
  <c r="B12" i="16"/>
  <c r="P10" i="16"/>
  <c r="Q10" i="16" s="1"/>
  <c r="L10" i="16"/>
  <c r="M10" i="16" s="1"/>
  <c r="H10" i="16"/>
  <c r="I10" i="16" s="1"/>
  <c r="D10" i="16"/>
  <c r="D11" i="16" s="1"/>
  <c r="E11" i="16" s="1"/>
  <c r="Q9" i="16"/>
  <c r="M9" i="16"/>
  <c r="I9" i="16"/>
  <c r="E9" i="16"/>
  <c r="K1" i="16"/>
  <c r="O55" i="15"/>
  <c r="N55" i="15"/>
  <c r="K55" i="15"/>
  <c r="J55" i="15"/>
  <c r="G55" i="15"/>
  <c r="F55" i="15"/>
  <c r="C55" i="15"/>
  <c r="B55" i="15"/>
  <c r="O45" i="15"/>
  <c r="N45" i="15"/>
  <c r="K45" i="15"/>
  <c r="J45" i="15"/>
  <c r="G45" i="15"/>
  <c r="F45" i="15"/>
  <c r="C45" i="15"/>
  <c r="B45" i="15"/>
  <c r="O39" i="15"/>
  <c r="N39" i="15"/>
  <c r="K39" i="15"/>
  <c r="K56" i="15" s="1"/>
  <c r="J39" i="15"/>
  <c r="G39" i="15"/>
  <c r="G56" i="15" s="1"/>
  <c r="F39" i="15"/>
  <c r="C39" i="15"/>
  <c r="C56" i="15" s="1"/>
  <c r="B39" i="15"/>
  <c r="O27" i="15"/>
  <c r="N27" i="15"/>
  <c r="K27" i="15"/>
  <c r="J27" i="15"/>
  <c r="G27" i="15"/>
  <c r="F27" i="15"/>
  <c r="C27" i="15"/>
  <c r="B27" i="15"/>
  <c r="Q26" i="15"/>
  <c r="I26" i="15"/>
  <c r="E26" i="15"/>
  <c r="P19" i="15"/>
  <c r="Q19" i="15" s="1"/>
  <c r="L19" i="15"/>
  <c r="M19" i="15" s="1"/>
  <c r="H19" i="15"/>
  <c r="I19" i="15" s="1"/>
  <c r="D19" i="15"/>
  <c r="E19" i="15" s="1"/>
  <c r="O17" i="15"/>
  <c r="N17" i="15"/>
  <c r="K17" i="15"/>
  <c r="J17" i="15"/>
  <c r="G17" i="15"/>
  <c r="F17" i="15"/>
  <c r="C17" i="15"/>
  <c r="B17" i="15"/>
  <c r="P14" i="15"/>
  <c r="Q14" i="15" s="1"/>
  <c r="L14" i="15"/>
  <c r="M14" i="15" s="1"/>
  <c r="H14" i="15"/>
  <c r="I14" i="15" s="1"/>
  <c r="D14" i="15"/>
  <c r="D15" i="15" s="1"/>
  <c r="O12" i="15"/>
  <c r="N12" i="15"/>
  <c r="K12" i="15"/>
  <c r="J12" i="15"/>
  <c r="G12" i="15"/>
  <c r="F12" i="15"/>
  <c r="C12" i="15"/>
  <c r="B12" i="15"/>
  <c r="P10" i="15"/>
  <c r="Q10" i="15" s="1"/>
  <c r="L10" i="15"/>
  <c r="L11" i="15" s="1"/>
  <c r="M11" i="15" s="1"/>
  <c r="H10" i="15"/>
  <c r="I10" i="15" s="1"/>
  <c r="D10" i="15"/>
  <c r="D11" i="15" s="1"/>
  <c r="E11" i="15" s="1"/>
  <c r="Q9" i="15"/>
  <c r="M9" i="15"/>
  <c r="I9" i="15"/>
  <c r="E9" i="15"/>
  <c r="K1" i="15"/>
  <c r="P18" i="23" l="1"/>
  <c r="F12" i="13" s="1"/>
  <c r="L20" i="16"/>
  <c r="M20" i="16" s="1"/>
  <c r="N28" i="15"/>
  <c r="G28" i="15"/>
  <c r="O28" i="15"/>
  <c r="K28" i="21"/>
  <c r="L11" i="16"/>
  <c r="M11" i="16" s="1"/>
  <c r="M12" i="16" s="1"/>
  <c r="C28" i="15"/>
  <c r="F28" i="15"/>
  <c r="O56" i="15"/>
  <c r="J28" i="18"/>
  <c r="E19" i="19"/>
  <c r="F28" i="18"/>
  <c r="O56" i="18"/>
  <c r="G28" i="20"/>
  <c r="K28" i="17"/>
  <c r="K28" i="18"/>
  <c r="G28" i="19"/>
  <c r="O28" i="19"/>
  <c r="M14" i="19"/>
  <c r="N28" i="21"/>
  <c r="N56" i="21"/>
  <c r="J56" i="21"/>
  <c r="F56" i="21"/>
  <c r="B56" i="21"/>
  <c r="O28" i="21"/>
  <c r="J28" i="21"/>
  <c r="F28" i="21"/>
  <c r="G28" i="21"/>
  <c r="N56" i="20"/>
  <c r="J56" i="20"/>
  <c r="F56" i="20"/>
  <c r="B56" i="20"/>
  <c r="O28" i="20"/>
  <c r="N28" i="20"/>
  <c r="M19" i="20"/>
  <c r="J28" i="20"/>
  <c r="F28" i="20"/>
  <c r="B28" i="20"/>
  <c r="C28" i="20"/>
  <c r="N56" i="19"/>
  <c r="J56" i="19"/>
  <c r="F56" i="19"/>
  <c r="B56" i="19"/>
  <c r="J28" i="19"/>
  <c r="F28" i="19"/>
  <c r="B28" i="19"/>
  <c r="N56" i="18"/>
  <c r="J56" i="18"/>
  <c r="F56" i="18"/>
  <c r="B56" i="18"/>
  <c r="O28" i="18"/>
  <c r="N28" i="18"/>
  <c r="G28" i="18"/>
  <c r="C28" i="18"/>
  <c r="N56" i="17"/>
  <c r="J56" i="17"/>
  <c r="F56" i="17"/>
  <c r="B56" i="17"/>
  <c r="O28" i="17"/>
  <c r="J28" i="17"/>
  <c r="F28" i="17"/>
  <c r="G28" i="17"/>
  <c r="N56" i="16"/>
  <c r="J56" i="16"/>
  <c r="F56" i="16"/>
  <c r="B56" i="16"/>
  <c r="N28" i="16"/>
  <c r="J28" i="16"/>
  <c r="F28" i="16"/>
  <c r="N56" i="15"/>
  <c r="J56" i="15"/>
  <c r="F56" i="15"/>
  <c r="B56" i="15"/>
  <c r="L20" i="15"/>
  <c r="M20" i="15" s="1"/>
  <c r="J28" i="15"/>
  <c r="K28" i="15"/>
  <c r="B46" i="24"/>
  <c r="B48" i="24" s="1"/>
  <c r="B23" i="24"/>
  <c r="B27" i="24" s="1"/>
  <c r="L20" i="21"/>
  <c r="M20" i="21" s="1"/>
  <c r="E15" i="21"/>
  <c r="D16" i="21"/>
  <c r="E16" i="21" s="1"/>
  <c r="L15" i="21"/>
  <c r="D20" i="21"/>
  <c r="M10" i="21"/>
  <c r="M12" i="21" s="1"/>
  <c r="E10" i="21"/>
  <c r="E12" i="21" s="1"/>
  <c r="E14" i="21"/>
  <c r="B28" i="21"/>
  <c r="H11" i="21"/>
  <c r="I11" i="21" s="1"/>
  <c r="I12" i="21" s="1"/>
  <c r="P11" i="21"/>
  <c r="Q11" i="21" s="1"/>
  <c r="Q12" i="21" s="1"/>
  <c r="H15" i="21"/>
  <c r="P15" i="21"/>
  <c r="H20" i="21"/>
  <c r="P20" i="21"/>
  <c r="M10" i="20"/>
  <c r="M12" i="20" s="1"/>
  <c r="M14" i="20"/>
  <c r="E10" i="20"/>
  <c r="E12" i="20" s="1"/>
  <c r="E19" i="20"/>
  <c r="E14" i="20"/>
  <c r="D16" i="20"/>
  <c r="E16" i="20" s="1"/>
  <c r="E15" i="20"/>
  <c r="P16" i="20"/>
  <c r="Q16" i="20" s="1"/>
  <c r="Q15" i="20"/>
  <c r="L21" i="20"/>
  <c r="M20" i="20"/>
  <c r="L16" i="20"/>
  <c r="M16" i="20" s="1"/>
  <c r="M15" i="20"/>
  <c r="D21" i="20"/>
  <c r="E20" i="20"/>
  <c r="H20" i="20"/>
  <c r="Q10" i="20"/>
  <c r="Q12" i="20" s="1"/>
  <c r="Q14" i="20"/>
  <c r="H11" i="20"/>
  <c r="I11" i="20" s="1"/>
  <c r="I12" i="20" s="1"/>
  <c r="H15" i="20"/>
  <c r="P20" i="20"/>
  <c r="M10" i="19"/>
  <c r="M12" i="19" s="1"/>
  <c r="M19" i="19"/>
  <c r="E14" i="19"/>
  <c r="E10" i="19"/>
  <c r="E12" i="19" s="1"/>
  <c r="E15" i="19"/>
  <c r="M20" i="19"/>
  <c r="M22" i="19"/>
  <c r="M24" i="19"/>
  <c r="Q10" i="19"/>
  <c r="P11" i="19"/>
  <c r="Q11" i="19" s="1"/>
  <c r="M15" i="19"/>
  <c r="E21" i="19"/>
  <c r="E23" i="19"/>
  <c r="N28" i="19"/>
  <c r="C28" i="19"/>
  <c r="M21" i="19"/>
  <c r="M23" i="19"/>
  <c r="M25" i="19"/>
  <c r="H11" i="19"/>
  <c r="I11" i="19" s="1"/>
  <c r="I12" i="19" s="1"/>
  <c r="E20" i="19"/>
  <c r="E22" i="19"/>
  <c r="E24" i="19"/>
  <c r="H15" i="19"/>
  <c r="P15" i="19"/>
  <c r="H20" i="19"/>
  <c r="P20" i="19"/>
  <c r="L20" i="18"/>
  <c r="M20" i="18" s="1"/>
  <c r="E15" i="18"/>
  <c r="D16" i="18"/>
  <c r="E16" i="18" s="1"/>
  <c r="L15" i="18"/>
  <c r="D20" i="18"/>
  <c r="M10" i="18"/>
  <c r="M12" i="18" s="1"/>
  <c r="E10" i="18"/>
  <c r="E12" i="18" s="1"/>
  <c r="E14" i="18"/>
  <c r="L21" i="18"/>
  <c r="B28" i="18"/>
  <c r="H11" i="18"/>
  <c r="I11" i="18" s="1"/>
  <c r="I12" i="18" s="1"/>
  <c r="P11" i="18"/>
  <c r="Q11" i="18" s="1"/>
  <c r="Q12" i="18" s="1"/>
  <c r="H15" i="18"/>
  <c r="P15" i="18"/>
  <c r="H20" i="18"/>
  <c r="P20" i="18"/>
  <c r="E10" i="17"/>
  <c r="E12" i="17" s="1"/>
  <c r="E14" i="17"/>
  <c r="B28" i="17"/>
  <c r="L15" i="17"/>
  <c r="D20" i="17"/>
  <c r="M10" i="17"/>
  <c r="M12" i="17" s="1"/>
  <c r="D16" i="17"/>
  <c r="E16" i="17" s="1"/>
  <c r="L20" i="17"/>
  <c r="N28" i="17"/>
  <c r="H11" i="17"/>
  <c r="I11" i="17" s="1"/>
  <c r="I12" i="17" s="1"/>
  <c r="P11" i="17"/>
  <c r="Q11" i="17" s="1"/>
  <c r="Q12" i="17" s="1"/>
  <c r="H15" i="17"/>
  <c r="P15" i="17"/>
  <c r="H20" i="17"/>
  <c r="P20" i="17"/>
  <c r="M14" i="16"/>
  <c r="M15" i="16"/>
  <c r="L16" i="16"/>
  <c r="M16" i="16" s="1"/>
  <c r="E15" i="16"/>
  <c r="D16" i="16"/>
  <c r="E16" i="16" s="1"/>
  <c r="E10" i="16"/>
  <c r="E12" i="16" s="1"/>
  <c r="E14" i="16"/>
  <c r="L21" i="16"/>
  <c r="B28" i="16"/>
  <c r="D20" i="16"/>
  <c r="H11" i="16"/>
  <c r="I11" i="16" s="1"/>
  <c r="I12" i="16" s="1"/>
  <c r="P11" i="16"/>
  <c r="Q11" i="16" s="1"/>
  <c r="Q12" i="16" s="1"/>
  <c r="H15" i="16"/>
  <c r="P15" i="16"/>
  <c r="H20" i="16"/>
  <c r="P20" i="16"/>
  <c r="E15" i="15"/>
  <c r="D16" i="15"/>
  <c r="E16" i="15" s="1"/>
  <c r="L15" i="15"/>
  <c r="D20" i="15"/>
  <c r="M10" i="15"/>
  <c r="M12" i="15" s="1"/>
  <c r="E10" i="15"/>
  <c r="E12" i="15" s="1"/>
  <c r="E14" i="15"/>
  <c r="B28" i="15"/>
  <c r="H11" i="15"/>
  <c r="I11" i="15" s="1"/>
  <c r="I12" i="15" s="1"/>
  <c r="P11" i="15"/>
  <c r="Q11" i="15" s="1"/>
  <c r="Q12" i="15" s="1"/>
  <c r="H15" i="15"/>
  <c r="P15" i="15"/>
  <c r="H20" i="15"/>
  <c r="P20" i="15"/>
  <c r="K1" i="3"/>
  <c r="C1" i="2"/>
  <c r="M17" i="19" l="1"/>
  <c r="L21" i="15"/>
  <c r="E17" i="19"/>
  <c r="E28" i="19" s="1"/>
  <c r="E27" i="19"/>
  <c r="M17" i="16"/>
  <c r="I13" i="13"/>
  <c r="E13" i="13"/>
  <c r="H13" i="13"/>
  <c r="D13" i="13"/>
  <c r="G13" i="13"/>
  <c r="C13" i="13"/>
  <c r="F13" i="13"/>
  <c r="B13" i="13"/>
  <c r="L21" i="21"/>
  <c r="M21" i="21" s="1"/>
  <c r="M15" i="21"/>
  <c r="L16" i="21"/>
  <c r="M16" i="21" s="1"/>
  <c r="I15" i="21"/>
  <c r="H16" i="21"/>
  <c r="I16" i="21" s="1"/>
  <c r="E17" i="21"/>
  <c r="I20" i="21"/>
  <c r="H21" i="21"/>
  <c r="Q15" i="21"/>
  <c r="P16" i="21"/>
  <c r="Q16" i="21" s="1"/>
  <c r="Q20" i="21"/>
  <c r="P21" i="21"/>
  <c r="E20" i="21"/>
  <c r="D21" i="21"/>
  <c r="Q17" i="20"/>
  <c r="M17" i="20"/>
  <c r="I15" i="20"/>
  <c r="H16" i="20"/>
  <c r="I16" i="20" s="1"/>
  <c r="I20" i="20"/>
  <c r="H21" i="20"/>
  <c r="L22" i="20"/>
  <c r="M21" i="20"/>
  <c r="Q20" i="20"/>
  <c r="P21" i="20"/>
  <c r="D22" i="20"/>
  <c r="E21" i="20"/>
  <c r="E17" i="20"/>
  <c r="Q12" i="19"/>
  <c r="Q20" i="19"/>
  <c r="P21" i="19"/>
  <c r="I20" i="19"/>
  <c r="H21" i="19"/>
  <c r="M27" i="19"/>
  <c r="M28" i="19" s="1"/>
  <c r="Q15" i="19"/>
  <c r="P16" i="19"/>
  <c r="Q16" i="19" s="1"/>
  <c r="I15" i="19"/>
  <c r="H16" i="19"/>
  <c r="I16" i="19" s="1"/>
  <c r="Q20" i="18"/>
  <c r="P21" i="18"/>
  <c r="E20" i="18"/>
  <c r="D21" i="18"/>
  <c r="I20" i="18"/>
  <c r="H21" i="18"/>
  <c r="Q15" i="18"/>
  <c r="P16" i="18"/>
  <c r="Q16" i="18" s="1"/>
  <c r="M15" i="18"/>
  <c r="L16" i="18"/>
  <c r="M16" i="18" s="1"/>
  <c r="I15" i="18"/>
  <c r="H16" i="18"/>
  <c r="I16" i="18" s="1"/>
  <c r="M21" i="18"/>
  <c r="L22" i="18"/>
  <c r="E17" i="18"/>
  <c r="E17" i="17"/>
  <c r="I20" i="17"/>
  <c r="H21" i="17"/>
  <c r="Q15" i="17"/>
  <c r="P16" i="17"/>
  <c r="Q16" i="17" s="1"/>
  <c r="M15" i="17"/>
  <c r="L16" i="17"/>
  <c r="M16" i="17" s="1"/>
  <c r="I15" i="17"/>
  <c r="H16" i="17"/>
  <c r="I16" i="17" s="1"/>
  <c r="M20" i="17"/>
  <c r="L21" i="17"/>
  <c r="Q20" i="17"/>
  <c r="P21" i="17"/>
  <c r="E20" i="17"/>
  <c r="D21" i="17"/>
  <c r="E17" i="16"/>
  <c r="I20" i="16"/>
  <c r="H21" i="16"/>
  <c r="Q15" i="16"/>
  <c r="P16" i="16"/>
  <c r="Q16" i="16" s="1"/>
  <c r="E20" i="16"/>
  <c r="D21" i="16"/>
  <c r="M21" i="16"/>
  <c r="L22" i="16"/>
  <c r="I15" i="16"/>
  <c r="H16" i="16"/>
  <c r="I16" i="16" s="1"/>
  <c r="Q20" i="16"/>
  <c r="P21" i="16"/>
  <c r="Q20" i="15"/>
  <c r="P21" i="15"/>
  <c r="E20" i="15"/>
  <c r="D21" i="15"/>
  <c r="I20" i="15"/>
  <c r="H21" i="15"/>
  <c r="Q15" i="15"/>
  <c r="P16" i="15"/>
  <c r="Q16" i="15" s="1"/>
  <c r="M15" i="15"/>
  <c r="L16" i="15"/>
  <c r="M16" i="15" s="1"/>
  <c r="I15" i="15"/>
  <c r="H16" i="15"/>
  <c r="I16" i="15" s="1"/>
  <c r="M21" i="15"/>
  <c r="L22" i="15"/>
  <c r="E17" i="15"/>
  <c r="L22" i="21" l="1"/>
  <c r="M17" i="15"/>
  <c r="I17" i="21"/>
  <c r="M22" i="21"/>
  <c r="L23" i="21"/>
  <c r="Q17" i="21"/>
  <c r="M17" i="21"/>
  <c r="E21" i="21"/>
  <c r="D22" i="21"/>
  <c r="Q21" i="21"/>
  <c r="P22" i="21"/>
  <c r="I21" i="21"/>
  <c r="H22" i="21"/>
  <c r="I17" i="20"/>
  <c r="D23" i="20"/>
  <c r="E22" i="20"/>
  <c r="L23" i="20"/>
  <c r="M22" i="20"/>
  <c r="Q21" i="20"/>
  <c r="P22" i="20"/>
  <c r="I21" i="20"/>
  <c r="H22" i="20"/>
  <c r="Q17" i="19"/>
  <c r="Q21" i="19"/>
  <c r="P22" i="19"/>
  <c r="I17" i="19"/>
  <c r="I21" i="19"/>
  <c r="H22" i="19"/>
  <c r="M17" i="18"/>
  <c r="I21" i="18"/>
  <c r="H22" i="18"/>
  <c r="Q21" i="18"/>
  <c r="P22" i="18"/>
  <c r="I17" i="18"/>
  <c r="M22" i="18"/>
  <c r="L23" i="18"/>
  <c r="Q17" i="18"/>
  <c r="E21" i="18"/>
  <c r="D22" i="18"/>
  <c r="M17" i="17"/>
  <c r="I21" i="17"/>
  <c r="H22" i="17"/>
  <c r="E21" i="17"/>
  <c r="D22" i="17"/>
  <c r="I17" i="17"/>
  <c r="Q21" i="17"/>
  <c r="P22" i="17"/>
  <c r="M21" i="17"/>
  <c r="L22" i="17"/>
  <c r="Q17" i="17"/>
  <c r="I17" i="16"/>
  <c r="I21" i="16"/>
  <c r="H22" i="16"/>
  <c r="Q21" i="16"/>
  <c r="P22" i="16"/>
  <c r="M22" i="16"/>
  <c r="L23" i="16"/>
  <c r="Q17" i="16"/>
  <c r="E21" i="16"/>
  <c r="D22" i="16"/>
  <c r="I21" i="15"/>
  <c r="H22" i="15"/>
  <c r="Q21" i="15"/>
  <c r="P22" i="15"/>
  <c r="I17" i="15"/>
  <c r="M22" i="15"/>
  <c r="L23" i="15"/>
  <c r="Q17" i="15"/>
  <c r="E21" i="15"/>
  <c r="D22" i="15"/>
  <c r="Q22" i="21" l="1"/>
  <c r="P23" i="21"/>
  <c r="I22" i="21"/>
  <c r="H23" i="21"/>
  <c r="E22" i="21"/>
  <c r="D23" i="21"/>
  <c r="M23" i="21"/>
  <c r="L24" i="21"/>
  <c r="L24" i="20"/>
  <c r="M23" i="20"/>
  <c r="Q22" i="20"/>
  <c r="P23" i="20"/>
  <c r="I22" i="20"/>
  <c r="H23" i="20"/>
  <c r="D24" i="20"/>
  <c r="E23" i="20"/>
  <c r="I22" i="19"/>
  <c r="H23" i="19"/>
  <c r="Q22" i="19"/>
  <c r="P23" i="19"/>
  <c r="M23" i="18"/>
  <c r="L24" i="18"/>
  <c r="Q22" i="18"/>
  <c r="P23" i="18"/>
  <c r="I22" i="18"/>
  <c r="H23" i="18"/>
  <c r="E22" i="18"/>
  <c r="D23" i="18"/>
  <c r="E22" i="17"/>
  <c r="D23" i="17"/>
  <c r="M22" i="17"/>
  <c r="L23" i="17"/>
  <c r="I22" i="17"/>
  <c r="H23" i="17"/>
  <c r="Q22" i="17"/>
  <c r="P23" i="17"/>
  <c r="M23" i="16"/>
  <c r="L24" i="16"/>
  <c r="I22" i="16"/>
  <c r="H23" i="16"/>
  <c r="E22" i="16"/>
  <c r="D23" i="16"/>
  <c r="Q22" i="16"/>
  <c r="P23" i="16"/>
  <c r="M23" i="15"/>
  <c r="L24" i="15"/>
  <c r="Q22" i="15"/>
  <c r="P23" i="15"/>
  <c r="I22" i="15"/>
  <c r="H23" i="15"/>
  <c r="E22" i="15"/>
  <c r="D23" i="15"/>
  <c r="M24" i="21" l="1"/>
  <c r="L25" i="21"/>
  <c r="Q23" i="21"/>
  <c r="P24" i="21"/>
  <c r="I23" i="21"/>
  <c r="H24" i="21"/>
  <c r="E23" i="21"/>
  <c r="D24" i="21"/>
  <c r="L25" i="20"/>
  <c r="M24" i="20"/>
  <c r="D25" i="20"/>
  <c r="E25" i="20" s="1"/>
  <c r="E24" i="20"/>
  <c r="Q23" i="20"/>
  <c r="P24" i="20"/>
  <c r="I23" i="20"/>
  <c r="H24" i="20"/>
  <c r="I23" i="19"/>
  <c r="H24" i="19"/>
  <c r="Q23" i="19"/>
  <c r="P24" i="19"/>
  <c r="E23" i="18"/>
  <c r="D24" i="18"/>
  <c r="Q23" i="18"/>
  <c r="P24" i="18"/>
  <c r="I23" i="18"/>
  <c r="H24" i="18"/>
  <c r="M24" i="18"/>
  <c r="L25" i="18"/>
  <c r="M23" i="17"/>
  <c r="L24" i="17"/>
  <c r="I23" i="17"/>
  <c r="H24" i="17"/>
  <c r="E23" i="17"/>
  <c r="D24" i="17"/>
  <c r="Q23" i="17"/>
  <c r="P24" i="17"/>
  <c r="E23" i="16"/>
  <c r="D24" i="16"/>
  <c r="M24" i="16"/>
  <c r="L25" i="16"/>
  <c r="Q23" i="16"/>
  <c r="P24" i="16"/>
  <c r="I23" i="16"/>
  <c r="H24" i="16"/>
  <c r="E23" i="15"/>
  <c r="D24" i="15"/>
  <c r="Q23" i="15"/>
  <c r="P24" i="15"/>
  <c r="I23" i="15"/>
  <c r="H24" i="15"/>
  <c r="M24" i="15"/>
  <c r="L25" i="15"/>
  <c r="P14" i="3"/>
  <c r="L14" i="3"/>
  <c r="L15" i="3" s="1"/>
  <c r="L16" i="3" s="1"/>
  <c r="H14" i="3"/>
  <c r="D14" i="3"/>
  <c r="L19" i="3"/>
  <c r="L20" i="3" s="1"/>
  <c r="L21" i="3" s="1"/>
  <c r="L22" i="3" s="1"/>
  <c r="L23" i="3" s="1"/>
  <c r="L24" i="3" s="1"/>
  <c r="L25" i="3" s="1"/>
  <c r="L26" i="3" s="1"/>
  <c r="E24" i="21" l="1"/>
  <c r="D25" i="21"/>
  <c r="E25" i="21" s="1"/>
  <c r="I24" i="21"/>
  <c r="H25" i="21"/>
  <c r="I25" i="21" s="1"/>
  <c r="I27" i="21" s="1"/>
  <c r="I28" i="21" s="1"/>
  <c r="L26" i="21"/>
  <c r="M26" i="21" s="1"/>
  <c r="M25" i="21"/>
  <c r="Q24" i="21"/>
  <c r="P25" i="21"/>
  <c r="Q25" i="21" s="1"/>
  <c r="E27" i="20"/>
  <c r="E28" i="20" s="1"/>
  <c r="Q24" i="20"/>
  <c r="P25" i="20"/>
  <c r="Q25" i="20" s="1"/>
  <c r="Q27" i="20" s="1"/>
  <c r="Q28" i="20" s="1"/>
  <c r="H25" i="20"/>
  <c r="I25" i="20" s="1"/>
  <c r="I24" i="20"/>
  <c r="L26" i="20"/>
  <c r="M26" i="20" s="1"/>
  <c r="M25" i="20"/>
  <c r="I24" i="19"/>
  <c r="H25" i="19"/>
  <c r="I25" i="19" s="1"/>
  <c r="Q24" i="19"/>
  <c r="P25" i="19"/>
  <c r="Q25" i="19" s="1"/>
  <c r="L26" i="18"/>
  <c r="M26" i="18" s="1"/>
  <c r="M25" i="18"/>
  <c r="Q24" i="18"/>
  <c r="P25" i="18"/>
  <c r="Q25" i="18" s="1"/>
  <c r="I24" i="18"/>
  <c r="H25" i="18"/>
  <c r="I25" i="18" s="1"/>
  <c r="E24" i="18"/>
  <c r="D25" i="18"/>
  <c r="E25" i="18" s="1"/>
  <c r="Q24" i="17"/>
  <c r="P25" i="17"/>
  <c r="Q25" i="17" s="1"/>
  <c r="M24" i="17"/>
  <c r="L25" i="17"/>
  <c r="E24" i="17"/>
  <c r="D25" i="17"/>
  <c r="E25" i="17" s="1"/>
  <c r="I24" i="17"/>
  <c r="H25" i="17"/>
  <c r="I25" i="17" s="1"/>
  <c r="I24" i="16"/>
  <c r="H25" i="16"/>
  <c r="I25" i="16" s="1"/>
  <c r="L26" i="16"/>
  <c r="M26" i="16" s="1"/>
  <c r="M25" i="16"/>
  <c r="Q24" i="16"/>
  <c r="P25" i="16"/>
  <c r="Q25" i="16" s="1"/>
  <c r="E24" i="16"/>
  <c r="D25" i="16"/>
  <c r="E25" i="16" s="1"/>
  <c r="L26" i="15"/>
  <c r="M26" i="15" s="1"/>
  <c r="M27" i="15" s="1"/>
  <c r="M28" i="15" s="1"/>
  <c r="M25" i="15"/>
  <c r="Q24" i="15"/>
  <c r="P25" i="15"/>
  <c r="Q25" i="15" s="1"/>
  <c r="Q27" i="15" s="1"/>
  <c r="Q28" i="15" s="1"/>
  <c r="I24" i="15"/>
  <c r="H25" i="15"/>
  <c r="I25" i="15" s="1"/>
  <c r="E24" i="15"/>
  <c r="D25" i="15"/>
  <c r="E25" i="15" s="1"/>
  <c r="E27" i="15" s="1"/>
  <c r="E28" i="15" s="1"/>
  <c r="P19" i="3"/>
  <c r="P20" i="3" s="1"/>
  <c r="P21" i="3" s="1"/>
  <c r="P22" i="3" s="1"/>
  <c r="P23" i="3" s="1"/>
  <c r="P24" i="3" s="1"/>
  <c r="P25" i="3" s="1"/>
  <c r="P15" i="3"/>
  <c r="P16" i="3" s="1"/>
  <c r="H19" i="3"/>
  <c r="H20" i="3" s="1"/>
  <c r="H21" i="3" s="1"/>
  <c r="H22" i="3" s="1"/>
  <c r="H23" i="3" s="1"/>
  <c r="H24" i="3" s="1"/>
  <c r="H25" i="3" s="1"/>
  <c r="H15" i="3"/>
  <c r="H16" i="3" s="1"/>
  <c r="D19" i="3"/>
  <c r="D20" i="3" s="1"/>
  <c r="D21" i="3" s="1"/>
  <c r="D22" i="3" s="1"/>
  <c r="D23" i="3" s="1"/>
  <c r="D24" i="3" s="1"/>
  <c r="D25" i="3" s="1"/>
  <c r="D15" i="3"/>
  <c r="D16" i="3" s="1"/>
  <c r="P10" i="3"/>
  <c r="P11" i="3" s="1"/>
  <c r="L10" i="3"/>
  <c r="L11" i="3" s="1"/>
  <c r="H10" i="3"/>
  <c r="H11" i="3" s="1"/>
  <c r="D10" i="3"/>
  <c r="E27" i="21" l="1"/>
  <c r="E28" i="21" s="1"/>
  <c r="I27" i="20"/>
  <c r="I28" i="20" s="1"/>
  <c r="Q27" i="19"/>
  <c r="Q28" i="19" s="1"/>
  <c r="I27" i="19"/>
  <c r="I28" i="19" s="1"/>
  <c r="G10" i="13" s="1"/>
  <c r="Q27" i="18"/>
  <c r="Q28" i="18" s="1"/>
  <c r="E27" i="18"/>
  <c r="E28" i="18" s="1"/>
  <c r="E27" i="17"/>
  <c r="E28" i="17" s="1"/>
  <c r="Q27" i="21"/>
  <c r="Q28" i="21" s="1"/>
  <c r="M27" i="21"/>
  <c r="M28" i="21" s="1"/>
  <c r="M27" i="20"/>
  <c r="M28" i="20" s="1"/>
  <c r="M27" i="18"/>
  <c r="M28" i="18" s="1"/>
  <c r="I27" i="18"/>
  <c r="I28" i="18" s="1"/>
  <c r="Q27" i="17"/>
  <c r="Q28" i="17" s="1"/>
  <c r="I27" i="17"/>
  <c r="I28" i="17" s="1"/>
  <c r="L26" i="17"/>
  <c r="M26" i="17" s="1"/>
  <c r="M25" i="17"/>
  <c r="E27" i="16"/>
  <c r="E28" i="16" s="1"/>
  <c r="M27" i="16"/>
  <c r="M28" i="16" s="1"/>
  <c r="Q27" i="16"/>
  <c r="Q28" i="16" s="1"/>
  <c r="I27" i="16"/>
  <c r="I28" i="16" s="1"/>
  <c r="I27" i="15"/>
  <c r="I28" i="15" s="1"/>
  <c r="C10" i="13" s="1"/>
  <c r="D11" i="3"/>
  <c r="B14" i="2"/>
  <c r="I10" i="13" l="1"/>
  <c r="H10" i="13"/>
  <c r="F10" i="13"/>
  <c r="D10" i="13"/>
  <c r="F9" i="13"/>
  <c r="B9" i="13"/>
  <c r="I9" i="13"/>
  <c r="E9" i="13"/>
  <c r="H9" i="13"/>
  <c r="D9" i="13"/>
  <c r="G9" i="13"/>
  <c r="G17" i="13" s="1"/>
  <c r="C9" i="13"/>
  <c r="M27" i="17"/>
  <c r="M28" i="17" s="1"/>
  <c r="E10" i="13" s="1"/>
  <c r="F39" i="3"/>
  <c r="G39" i="3"/>
  <c r="O55" i="3"/>
  <c r="N55" i="3"/>
  <c r="O45" i="3"/>
  <c r="N45" i="3"/>
  <c r="O39" i="3"/>
  <c r="O56" i="3" s="1"/>
  <c r="N39" i="3"/>
  <c r="K55" i="3"/>
  <c r="J55" i="3"/>
  <c r="K45" i="3"/>
  <c r="J45" i="3"/>
  <c r="K39" i="3"/>
  <c r="J39" i="3"/>
  <c r="G55" i="3"/>
  <c r="F55" i="3"/>
  <c r="G45" i="3"/>
  <c r="F45" i="3"/>
  <c r="Q26" i="3"/>
  <c r="Q25" i="3"/>
  <c r="Q24" i="3"/>
  <c r="Q23" i="3"/>
  <c r="Q22" i="3"/>
  <c r="Q21" i="3"/>
  <c r="Q20" i="3"/>
  <c r="Q19" i="3"/>
  <c r="Q16" i="3"/>
  <c r="Q15" i="3"/>
  <c r="Q14" i="3"/>
  <c r="Q11" i="3"/>
  <c r="Q10" i="3"/>
  <c r="Q9" i="3"/>
  <c r="M26" i="3"/>
  <c r="M25" i="3"/>
  <c r="M24" i="3"/>
  <c r="M23" i="3"/>
  <c r="M22" i="3"/>
  <c r="M21" i="3"/>
  <c r="M20" i="3"/>
  <c r="M19" i="3"/>
  <c r="M16" i="3"/>
  <c r="M15" i="3"/>
  <c r="M14" i="3"/>
  <c r="M11" i="3"/>
  <c r="M10" i="3"/>
  <c r="M9" i="3"/>
  <c r="J27" i="3"/>
  <c r="J17" i="3"/>
  <c r="J12" i="3"/>
  <c r="N27" i="3"/>
  <c r="N17" i="3"/>
  <c r="N12" i="3"/>
  <c r="I20" i="3"/>
  <c r="I21" i="3"/>
  <c r="I22" i="3"/>
  <c r="I23" i="3"/>
  <c r="I24" i="3"/>
  <c r="I25" i="3"/>
  <c r="I26" i="3"/>
  <c r="I14" i="3"/>
  <c r="I15" i="3"/>
  <c r="I16" i="3"/>
  <c r="I19" i="3"/>
  <c r="I11" i="3"/>
  <c r="I10" i="3"/>
  <c r="I9" i="3"/>
  <c r="E26" i="3"/>
  <c r="E20" i="3"/>
  <c r="E21" i="3"/>
  <c r="E22" i="3"/>
  <c r="E23" i="3"/>
  <c r="E24" i="3"/>
  <c r="E25" i="3"/>
  <c r="E14" i="3"/>
  <c r="E15" i="3"/>
  <c r="E16" i="3"/>
  <c r="E19" i="3"/>
  <c r="F27" i="3"/>
  <c r="F17" i="3"/>
  <c r="F12" i="3"/>
  <c r="E10" i="3"/>
  <c r="E11" i="3"/>
  <c r="E9" i="3"/>
  <c r="I17" i="13" l="1"/>
  <c r="H17" i="13"/>
  <c r="F17" i="13"/>
  <c r="E17" i="13"/>
  <c r="Q17" i="3"/>
  <c r="K56" i="3"/>
  <c r="G56" i="3"/>
  <c r="N28" i="3"/>
  <c r="J56" i="3"/>
  <c r="M17" i="3"/>
  <c r="J28" i="3"/>
  <c r="M27" i="3"/>
  <c r="Q27" i="3"/>
  <c r="Q12" i="3"/>
  <c r="M12" i="3"/>
  <c r="F56" i="3"/>
  <c r="N56" i="3"/>
  <c r="F28" i="3"/>
  <c r="D17" i="13" l="1"/>
  <c r="M28" i="3"/>
  <c r="Q28" i="3"/>
  <c r="C17" i="13" l="1"/>
  <c r="B12" i="3"/>
  <c r="B17" i="3"/>
  <c r="B27" i="3"/>
  <c r="B39" i="3"/>
  <c r="B45" i="3"/>
  <c r="B55" i="3"/>
  <c r="B28" i="3" l="1"/>
  <c r="B56" i="3"/>
  <c r="O27" i="3" l="1"/>
  <c r="C55" i="3"/>
  <c r="K27" i="3"/>
  <c r="I27" i="3"/>
  <c r="G27" i="3"/>
  <c r="E27" i="3"/>
  <c r="C27" i="3"/>
  <c r="C12" i="3"/>
  <c r="E12" i="3"/>
  <c r="G12" i="3"/>
  <c r="I12" i="3"/>
  <c r="K12" i="3"/>
  <c r="O12" i="3"/>
  <c r="C17" i="3"/>
  <c r="E17" i="3"/>
  <c r="G17" i="3"/>
  <c r="I17" i="3"/>
  <c r="K17" i="3"/>
  <c r="O17" i="3"/>
  <c r="C39" i="3"/>
  <c r="C45" i="3"/>
  <c r="I28" i="3" l="1"/>
  <c r="K28" i="3"/>
  <c r="C56" i="3"/>
  <c r="O28" i="3"/>
  <c r="E28" i="3"/>
  <c r="C28" i="3"/>
  <c r="G28" i="3"/>
  <c r="B10" i="13" l="1"/>
  <c r="B17" i="13" s="1"/>
</calcChain>
</file>

<file path=xl/sharedStrings.xml><?xml version="1.0" encoding="utf-8"?>
<sst xmlns="http://schemas.openxmlformats.org/spreadsheetml/2006/main" count="937" uniqueCount="148">
  <si>
    <t>**Attach additional notes (if needed) to provide full explanation.</t>
  </si>
  <si>
    <t>Software Application</t>
  </si>
  <si>
    <t>Activity (Prof Services)</t>
  </si>
  <si>
    <t>Project Management</t>
  </si>
  <si>
    <t>(add additional cells if needed)</t>
  </si>
  <si>
    <t xml:space="preserve">Other </t>
  </si>
  <si>
    <t>All Other Implementation Services*</t>
  </si>
  <si>
    <t>Estimated Professional Services By Implementation Phase and Activity</t>
  </si>
  <si>
    <t xml:space="preserve"> </t>
  </si>
  <si>
    <t>Explanation/Notes (if necessary)**</t>
  </si>
  <si>
    <t>Proposed Cost in RFP</t>
  </si>
  <si>
    <t>Subtotal</t>
  </si>
  <si>
    <t>Discountable Software</t>
  </si>
  <si>
    <t xml:space="preserve">Less Discount </t>
  </si>
  <si>
    <t>Total License Fees</t>
  </si>
  <si>
    <t>All Other Implementation Services</t>
  </si>
  <si>
    <t>Phase</t>
  </si>
  <si>
    <t>Hours</t>
  </si>
  <si>
    <t>Rate*</t>
  </si>
  <si>
    <t>Cost</t>
  </si>
  <si>
    <t>*  Please use (and specify) the proposed blended rate for each phase.</t>
  </si>
  <si>
    <t>Phase II Total</t>
  </si>
  <si>
    <t>Phase I Total</t>
  </si>
  <si>
    <t>Phase III Total</t>
  </si>
  <si>
    <t>Grand Total</t>
  </si>
  <si>
    <t>Phase III -Deployment</t>
  </si>
  <si>
    <t>Local configuration</t>
  </si>
  <si>
    <t>Integration testing</t>
  </si>
  <si>
    <t>Business Assessment and plan build</t>
  </si>
  <si>
    <t>User Acceptance Testing</t>
  </si>
  <si>
    <t>End to End Testing</t>
  </si>
  <si>
    <t>Go-Live support</t>
  </si>
  <si>
    <t>Post go-live support</t>
  </si>
  <si>
    <t>2.  Assumed Court Hourly Participation (Please input the estimated "Hours" only)</t>
  </si>
  <si>
    <t>Licensing Fees</t>
  </si>
  <si>
    <t>Professional Services</t>
  </si>
  <si>
    <t>Phase I - Initiation and Infrastructure Setup</t>
  </si>
  <si>
    <t>Phase II - Configuration and business case testing</t>
  </si>
  <si>
    <t>Common configuration</t>
  </si>
  <si>
    <t>Annual Maintenance and Support</t>
  </si>
  <si>
    <t>Maintenance and support details</t>
  </si>
  <si>
    <t xml:space="preserve">Discount </t>
  </si>
  <si>
    <t>Year 1</t>
  </si>
  <si>
    <t>Year 2</t>
  </si>
  <si>
    <t>Year 3</t>
  </si>
  <si>
    <t>Infrastructure design / HW &amp; SW Inventory list and build instructions</t>
  </si>
  <si>
    <t>Unit Testing</t>
  </si>
  <si>
    <t>Resource Count</t>
  </si>
  <si>
    <t>Activity (Court Staffing estimates)</t>
  </si>
  <si>
    <t>Court Business SMEs</t>
  </si>
  <si>
    <t>Court Technical Resources</t>
  </si>
  <si>
    <t>Court Project Management</t>
  </si>
  <si>
    <t>Total</t>
  </si>
  <si>
    <t>Description</t>
  </si>
  <si>
    <t>Data Migration</t>
  </si>
  <si>
    <t>Document Scanning Services</t>
  </si>
  <si>
    <t>DMS Integration</t>
  </si>
  <si>
    <t>Integration Services (integration using web Services API)</t>
  </si>
  <si>
    <t>Additional Data Exchanges/Interfaces</t>
  </si>
  <si>
    <t>Detailed Licensing Fees By Software Module or Component</t>
  </si>
  <si>
    <t>Software Module or Component</t>
  </si>
  <si>
    <t>Fee Per User/Employee</t>
  </si>
  <si>
    <t>Include licensing cost, if any, for the staging and development non production environments.</t>
  </si>
  <si>
    <r>
      <t xml:space="preserve">Scanner &amp;  Proposal Pertinent Peripherals  </t>
    </r>
    <r>
      <rPr>
        <b/>
        <sz val="8"/>
        <rFont val="Arial"/>
        <family val="2"/>
      </rPr>
      <t>(List Individually)</t>
    </r>
  </si>
  <si>
    <t>Bulk pricing  Discount</t>
  </si>
  <si>
    <t>Total License and Hardware Fees</t>
  </si>
  <si>
    <t>Annual Software Maintenance Fees</t>
  </si>
  <si>
    <t>Scanner and Other Peripheral Hardware (Annual Maintenance)</t>
  </si>
  <si>
    <t>Total Annual Software Maintenance</t>
  </si>
  <si>
    <t>Training (User and Admin)</t>
  </si>
  <si>
    <r>
      <t>1. Software License Fees</t>
    </r>
    <r>
      <rPr>
        <b/>
        <sz val="8"/>
        <rFont val="Arial"/>
        <family val="2"/>
      </rPr>
      <t xml:space="preserve"> </t>
    </r>
  </si>
  <si>
    <t>COST SUBMISSION MATRIX</t>
  </si>
  <si>
    <t>Summary Tab</t>
  </si>
  <si>
    <t>Summary of Total Software, Professional Services,  Maintenance &amp; Support Costs, Other, Hosted Costs</t>
  </si>
  <si>
    <t>Discount</t>
  </si>
  <si>
    <t>Total License Fee</t>
  </si>
  <si>
    <r>
      <t xml:space="preserve">Testing and Development Environment </t>
    </r>
    <r>
      <rPr>
        <b/>
        <i/>
        <sz val="10"/>
        <color rgb="FF00B050"/>
        <rFont val="Arial"/>
        <family val="2"/>
      </rPr>
      <t/>
    </r>
  </si>
  <si>
    <t xml:space="preserve">Production Environment </t>
  </si>
  <si>
    <t>Year 4</t>
  </si>
  <si>
    <t>Year 5</t>
  </si>
  <si>
    <t>PROPOSER NAME</t>
  </si>
  <si>
    <t>Proposer Name:</t>
  </si>
  <si>
    <t>{Insert Company Name}</t>
  </si>
  <si>
    <t>Detailed Licensing Fees (Including non-production environments)</t>
  </si>
  <si>
    <t xml:space="preserve">Assumptions/Additional Comments
</t>
  </si>
  <si>
    <r>
      <rPr>
        <b/>
        <u/>
        <sz val="10"/>
        <rFont val="Arial"/>
        <family val="2"/>
      </rPr>
      <t>Assumptions/Additional Comments</t>
    </r>
    <r>
      <rPr>
        <sz val="10"/>
        <rFont val="Arial"/>
        <family val="2"/>
      </rPr>
      <t xml:space="preserve">
</t>
    </r>
    <r>
      <rPr>
        <sz val="10"/>
        <rFont val="Arial"/>
        <family val="2"/>
      </rPr>
      <t xml:space="preserve">
</t>
    </r>
  </si>
  <si>
    <t>Cost Categories
(Complete the Worksheet for each category)</t>
  </si>
  <si>
    <t>Other or additional Costs</t>
  </si>
  <si>
    <t xml:space="preserve">Hourly Pricing for Individual Courts should be the same regardless of court size or number of users.
</t>
  </si>
  <si>
    <t>Production &amp; NonProduction Environments</t>
  </si>
  <si>
    <r>
      <rPr>
        <b/>
        <u/>
        <sz val="10"/>
        <rFont val="Arial"/>
        <family val="2"/>
      </rPr>
      <t>Assumptions/Additional Comments</t>
    </r>
    <r>
      <rPr>
        <sz val="10"/>
        <rFont val="Arial"/>
        <family val="2"/>
      </rPr>
      <t xml:space="preserve">
</t>
    </r>
  </si>
  <si>
    <t xml:space="preserve">List all other assumptions here.
</t>
  </si>
  <si>
    <t>No. of Units</t>
  </si>
  <si>
    <t>Total 
Cost</t>
  </si>
  <si>
    <t>Unit 
Cost</t>
  </si>
  <si>
    <t xml:space="preserve">This Tab pertains to additional costs per individual court deployment.
</t>
  </si>
  <si>
    <t xml:space="preserve">Add additional rows as needed and include other costs. 
</t>
  </si>
  <si>
    <r>
      <rPr>
        <b/>
        <u/>
        <sz val="11"/>
        <rFont val="Arial"/>
        <family val="2"/>
      </rPr>
      <t>Assumptions/Additional Comments</t>
    </r>
    <r>
      <rPr>
        <sz val="11"/>
        <rFont val="Arial"/>
        <family val="2"/>
      </rPr>
      <t xml:space="preserve">
</t>
    </r>
  </si>
  <si>
    <t>Production Environment</t>
  </si>
  <si>
    <t>Non-Production Environment</t>
  </si>
  <si>
    <t>Other or Additional Costs (based on an individual court deployment)</t>
  </si>
  <si>
    <t>1.  Estimated Proposer Hours and Cost</t>
  </si>
  <si>
    <t>Proposer's Business SMEs</t>
  </si>
  <si>
    <t>Proposer's Technical Resources</t>
  </si>
  <si>
    <t>Licensing and Hardware Fees for Vendor/Proposer Hosted Solution</t>
  </si>
  <si>
    <r>
      <rPr>
        <b/>
        <u/>
        <sz val="10"/>
        <rFont val="Arial"/>
        <family val="2"/>
      </rPr>
      <t>Assumptions/Additional Comments</t>
    </r>
    <r>
      <rPr>
        <sz val="10"/>
        <rFont val="Arial"/>
        <family val="2"/>
      </rPr>
      <t xml:space="preserve"> </t>
    </r>
    <r>
      <rPr>
        <sz val="10"/>
        <rFont val="Arial"/>
        <family val="2"/>
      </rPr>
      <t xml:space="preserve">
</t>
    </r>
  </si>
  <si>
    <t>(This page will complete as the other tabs are filled in.)</t>
  </si>
  <si>
    <r>
      <t xml:space="preserve">Third-Party Software bundled in </t>
    </r>
    <r>
      <rPr>
        <b/>
        <sz val="8"/>
        <rFont val="Arial"/>
        <family val="2"/>
      </rPr>
      <t>(List Individually)
(Defined as ancillary software that works in conjunction with primary software)</t>
    </r>
  </si>
  <si>
    <t>Project plan build/accept</t>
  </si>
  <si>
    <t>Project Plan build</t>
  </si>
  <si>
    <t>Explanation/Notes (if necessary)
Note Taxable Items when Applicable</t>
  </si>
  <si>
    <r>
      <t xml:space="preserve">Third-Party Software </t>
    </r>
    <r>
      <rPr>
        <b/>
        <sz val="8"/>
        <rFont val="Arial"/>
        <family val="2"/>
      </rPr>
      <t>(List Individually)
(Defined as ancillary software that works in conjunction with primary software)</t>
    </r>
  </si>
  <si>
    <r>
      <t xml:space="preserve">Third-Party Software </t>
    </r>
    <r>
      <rPr>
        <b/>
        <sz val="8"/>
        <rFont val="Arial"/>
        <family val="2"/>
      </rPr>
      <t>(Annual Maintenance)
(Defined as ancillary software that works in conjunction with primary software)</t>
    </r>
  </si>
  <si>
    <t>4. List all other assumptions here.</t>
  </si>
  <si>
    <t>Indicate if these costs are one-time or on-going.</t>
  </si>
  <si>
    <t>5.  Indicate which costs are one-time and which costs are on-going.</t>
  </si>
  <si>
    <t>Proposed 
Cost for Superior Court of Amador County</t>
  </si>
  <si>
    <t>Proposed 
Cost for Superior Court of Colusa County</t>
  </si>
  <si>
    <t>Proposed 
Cost for Superior Court of Contra Costa County</t>
  </si>
  <si>
    <t>Proposed 
Cost for Superior Court of Marin County</t>
  </si>
  <si>
    <t>Proposed 
Cost for Superior Court of Lassen County</t>
  </si>
  <si>
    <t>Proposed 
Cost for Superior Court of Mariposa County</t>
  </si>
  <si>
    <t>Proposed 
Cost for Superior Court of Mono County</t>
  </si>
  <si>
    <t>Proposed 
Cost for Superior Court of Shasta County</t>
  </si>
  <si>
    <t>2. Professional Services</t>
  </si>
  <si>
    <t>Superior Court of Amador County</t>
  </si>
  <si>
    <t>Superior Court of Colusa County</t>
  </si>
  <si>
    <t>Superior Court of Contra Costa County</t>
  </si>
  <si>
    <t>Superior Court of Lassen County</t>
  </si>
  <si>
    <t>Superior Court of Marin County</t>
  </si>
  <si>
    <t>Superior Court of Mariposa County</t>
  </si>
  <si>
    <t>Superior Court of Mono County</t>
  </si>
  <si>
    <t>Superior Court of Shasta County</t>
  </si>
  <si>
    <t>Detailed Costs for Maintenance and Support Services for each of the eight courts</t>
  </si>
  <si>
    <t>3. Maintenance and Support</t>
  </si>
  <si>
    <t xml:space="preserve">4. Other Costs </t>
  </si>
  <si>
    <t>5. Hosted Costs (if vendor offers SaaS hosting)</t>
  </si>
  <si>
    <t xml:space="preserve">1. This tab should contain the licensing information on a per user basis to allow for calculating the potential licensing cost for each court in the BCP if a court chooses a vendor from this RFP.  Licensing/Implementation fees should include all Production and Non-Production environments and should be per user. </t>
  </si>
  <si>
    <t>2. List all other assumptions here. Please do not include state sales tax in calculations and totals, however, please make note of taxable categories.</t>
  </si>
  <si>
    <t xml:space="preserve">3. The Proposer shall include Licensing fees for all non-production environments needed for implementation of the CMS.
</t>
  </si>
  <si>
    <t xml:space="preserve">4. If other pricing models are available, i.e. per-square-foot-pricing, provide that as a separate attachment.
</t>
  </si>
  <si>
    <t xml:space="preserve">5.  Indicate if the licensing fees are one-time in nature or on-going.  </t>
  </si>
  <si>
    <t xml:space="preserve">2. For purposes of completing this cost matrix, the cost on this spreadsheet are considered per user and is calculated times the number of court users on the Summary tab.  </t>
  </si>
  <si>
    <t>1.  Complete this spreadsheet only if the proposer offers a Software as a Service hosting solution</t>
  </si>
  <si>
    <t xml:space="preserve">3. Proposers should include costs for recommended scanners and product pertinent peripherals.  </t>
  </si>
  <si>
    <t xml:space="preserve">2. The objective for this matrix is to determine the cost for each of the courts to be included in the Budget Change Proposal if a court selects a vendor awarded a contract through this RFP.    </t>
  </si>
  <si>
    <t>Estimated Users Per Court</t>
  </si>
  <si>
    <t xml:space="preserve">1. For purposes of completing this cost matrix, the estimated number users per court has been included to use when items such as Software License Fees and SaaS hosting costs are on a per user basis in the supporting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</si>
</sst>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_(&quot;$&quot;* #,##0_);_(&quot;$&quot;* \(#,##0\);_(&quot;$&quot;* &quot;-&quot;??_);_(@_)"/>
  </numFmts>
  <fonts count="32">
    <font>
      <sz val="10"/>
      <name val="Arial"/>
    </font>
    <font>
      <b/>
      <sz val="10"/>
      <name val="Arial"/>
      <family val="2"/>
    </font>
    <font>
      <b/>
      <i/>
      <sz val="10"/>
      <name val="Arial"/>
      <family val="2"/>
    </font>
    <font>
      <sz val="10"/>
      <name val="Arial"/>
      <family val="2"/>
    </font>
    <font>
      <b/>
      <sz val="8"/>
      <name val="Arial"/>
      <family val="2"/>
    </font>
    <font>
      <b/>
      <i/>
      <sz val="9"/>
      <name val="Arial"/>
      <family val="2"/>
    </font>
    <font>
      <b/>
      <sz val="11"/>
      <name val="Arial"/>
      <family val="2"/>
    </font>
    <font>
      <b/>
      <i/>
      <sz val="10"/>
      <name val="Arial"/>
      <family val="2"/>
    </font>
    <font>
      <b/>
      <i/>
      <sz val="8"/>
      <name val="Arial"/>
      <family val="2"/>
    </font>
    <font>
      <sz val="8"/>
      <name val="Arial"/>
      <family val="2"/>
    </font>
    <font>
      <b/>
      <sz val="9"/>
      <name val="Arial"/>
      <family val="2"/>
    </font>
    <font>
      <b/>
      <sz val="10"/>
      <name val="Arial"/>
      <family val="2"/>
    </font>
    <font>
      <sz val="9"/>
      <name val="Arial"/>
      <family val="2"/>
    </font>
    <font>
      <b/>
      <sz val="12"/>
      <name val="Arial"/>
      <family val="2"/>
    </font>
    <font>
      <b/>
      <i/>
      <sz val="12"/>
      <name val="Arial"/>
      <family val="2"/>
    </font>
    <font>
      <sz val="10"/>
      <name val="Arial"/>
      <family val="2"/>
    </font>
    <font>
      <sz val="10"/>
      <color indexed="10"/>
      <name val="Arial"/>
      <family val="2"/>
    </font>
    <font>
      <b/>
      <i/>
      <sz val="12"/>
      <name val="Arial Narrow"/>
      <family val="2"/>
    </font>
    <font>
      <i/>
      <sz val="10"/>
      <name val="Arial"/>
      <family val="2"/>
    </font>
    <font>
      <i/>
      <sz val="10"/>
      <color rgb="FFFF0000"/>
      <name val="Arial"/>
      <family val="2"/>
    </font>
    <font>
      <sz val="10"/>
      <color rgb="FFFF0000"/>
      <name val="Arial"/>
      <family val="2"/>
    </font>
    <font>
      <b/>
      <sz val="10"/>
      <color rgb="FF0070C0"/>
      <name val="Arial"/>
      <family val="2"/>
    </font>
    <font>
      <sz val="10"/>
      <color rgb="FF0070C0"/>
      <name val="Arial"/>
      <family val="2"/>
    </font>
    <font>
      <sz val="10"/>
      <color rgb="FF00B050"/>
      <name val="Arial"/>
      <family val="2"/>
    </font>
    <font>
      <b/>
      <sz val="10"/>
      <color rgb="FF00B050"/>
      <name val="Arial"/>
      <family val="2"/>
    </font>
    <font>
      <b/>
      <i/>
      <sz val="10"/>
      <color rgb="FF00B050"/>
      <name val="Arial"/>
      <family val="2"/>
    </font>
    <font>
      <b/>
      <sz val="12"/>
      <color rgb="FF0070C0"/>
      <name val="Arial"/>
      <family val="2"/>
    </font>
    <font>
      <sz val="12"/>
      <name val="Arial"/>
      <family val="2"/>
    </font>
    <font>
      <sz val="11"/>
      <name val="Arial"/>
      <family val="2"/>
    </font>
    <font>
      <b/>
      <i/>
      <sz val="11"/>
      <name val="Arial"/>
      <family val="2"/>
    </font>
    <font>
      <b/>
      <u/>
      <sz val="10"/>
      <name val="Arial"/>
      <family val="2"/>
    </font>
    <font>
      <b/>
      <u/>
      <sz val="11"/>
      <name val="Arial"/>
      <family val="2"/>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lightUp"/>
    </fill>
    <fill>
      <patternFill patternType="lightUp">
        <bgColor indexed="22"/>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s>
  <cellStyleXfs count="3">
    <xf numFmtId="0" fontId="0" fillId="0" borderId="0"/>
    <xf numFmtId="44" fontId="3" fillId="0" borderId="0" applyFont="0" applyFill="0" applyBorder="0" applyAlignment="0" applyProtection="0"/>
    <xf numFmtId="0" fontId="3" fillId="0" borderId="0"/>
  </cellStyleXfs>
  <cellXfs count="390">
    <xf numFmtId="0" fontId="0" fillId="0" borderId="0" xfId="0"/>
    <xf numFmtId="3" fontId="0" fillId="0" borderId="0" xfId="0" applyNumberFormat="1"/>
    <xf numFmtId="0" fontId="1" fillId="0" borderId="0" xfId="0" applyFont="1"/>
    <xf numFmtId="0" fontId="1" fillId="0" borderId="0" xfId="0" applyFont="1" applyAlignment="1">
      <alignment horizontal="center" wrapText="1"/>
    </xf>
    <xf numFmtId="0" fontId="7" fillId="0" borderId="0" xfId="0" applyFont="1"/>
    <xf numFmtId="0" fontId="10" fillId="2" borderId="8" xfId="0" applyFont="1" applyFill="1" applyBorder="1" applyAlignment="1">
      <alignment horizontal="right" wrapText="1"/>
    </xf>
    <xf numFmtId="3" fontId="12" fillId="0" borderId="11" xfId="0" applyNumberFormat="1" applyFont="1" applyBorder="1"/>
    <xf numFmtId="0" fontId="10" fillId="2" borderId="12" xfId="0" applyFont="1" applyFill="1" applyBorder="1" applyAlignment="1">
      <alignment horizontal="right"/>
    </xf>
    <xf numFmtId="3" fontId="10" fillId="2" borderId="1" xfId="0" applyNumberFormat="1" applyFont="1" applyFill="1" applyBorder="1"/>
    <xf numFmtId="0" fontId="11" fillId="2" borderId="3" xfId="0" applyFont="1" applyFill="1" applyBorder="1" applyAlignment="1">
      <alignment horizontal="centerContinuous"/>
    </xf>
    <xf numFmtId="0" fontId="0" fillId="0" borderId="13" xfId="0" applyBorder="1"/>
    <xf numFmtId="0" fontId="3" fillId="0" borderId="5" xfId="0" applyFont="1" applyBorder="1"/>
    <xf numFmtId="0" fontId="3" fillId="0" borderId="4" xfId="0" applyFont="1" applyBorder="1"/>
    <xf numFmtId="5" fontId="2" fillId="0" borderId="0" xfId="0" applyNumberFormat="1" applyFont="1"/>
    <xf numFmtId="5" fontId="0" fillId="0" borderId="0" xfId="0" applyNumberFormat="1"/>
    <xf numFmtId="5" fontId="5" fillId="0" borderId="0" xfId="0" applyNumberFormat="1" applyFont="1"/>
    <xf numFmtId="5" fontId="1" fillId="2" borderId="12" xfId="0" applyNumberFormat="1" applyFont="1" applyFill="1" applyBorder="1" applyAlignment="1">
      <alignment horizontal="center" wrapText="1"/>
    </xf>
    <xf numFmtId="0" fontId="14" fillId="0" borderId="0" xfId="0" applyFont="1"/>
    <xf numFmtId="0" fontId="0" fillId="0" borderId="0" xfId="0" applyBorder="1"/>
    <xf numFmtId="0" fontId="1" fillId="2" borderId="12" xfId="0" applyFont="1" applyFill="1" applyBorder="1" applyAlignment="1">
      <alignment horizontal="center" wrapText="1"/>
    </xf>
    <xf numFmtId="0" fontId="1" fillId="2" borderId="21" xfId="0" applyFont="1" applyFill="1" applyBorder="1" applyAlignment="1">
      <alignment horizontal="center" wrapText="1"/>
    </xf>
    <xf numFmtId="0" fontId="0" fillId="0" borderId="22" xfId="0" applyBorder="1"/>
    <xf numFmtId="6" fontId="0" fillId="0" borderId="23" xfId="0" applyNumberFormat="1" applyBorder="1"/>
    <xf numFmtId="0" fontId="0" fillId="0" borderId="23" xfId="0" applyBorder="1"/>
    <xf numFmtId="0" fontId="2" fillId="0" borderId="24" xfId="0" applyFont="1" applyBorder="1"/>
    <xf numFmtId="165" fontId="15" fillId="0" borderId="19" xfId="1" applyNumberFormat="1" applyFont="1" applyBorder="1"/>
    <xf numFmtId="0" fontId="0" fillId="0" borderId="15" xfId="0" applyBorder="1"/>
    <xf numFmtId="6" fontId="0" fillId="0" borderId="28" xfId="0" applyNumberFormat="1" applyBorder="1"/>
    <xf numFmtId="0" fontId="0" fillId="0" borderId="28" xfId="0" applyBorder="1"/>
    <xf numFmtId="6" fontId="0" fillId="2" borderId="21" xfId="0" applyNumberFormat="1" applyFill="1" applyBorder="1"/>
    <xf numFmtId="165" fontId="10" fillId="2" borderId="3" xfId="1" applyNumberFormat="1" applyFont="1" applyFill="1" applyBorder="1"/>
    <xf numFmtId="0" fontId="16" fillId="0" borderId="0" xfId="0" applyFont="1"/>
    <xf numFmtId="0" fontId="11" fillId="2" borderId="1" xfId="0" applyFont="1" applyFill="1" applyBorder="1" applyAlignment="1">
      <alignment horizontal="left" wrapText="1"/>
    </xf>
    <xf numFmtId="0" fontId="10" fillId="2" borderId="31" xfId="0" applyFont="1" applyFill="1" applyBorder="1" applyAlignment="1">
      <alignment horizontal="center" wrapText="1"/>
    </xf>
    <xf numFmtId="0" fontId="11" fillId="0" borderId="0" xfId="0" applyFont="1"/>
    <xf numFmtId="0" fontId="17" fillId="0" borderId="0" xfId="0" applyFont="1" applyAlignment="1">
      <alignment wrapText="1"/>
    </xf>
    <xf numFmtId="3" fontId="3" fillId="0" borderId="0" xfId="2" applyNumberFormat="1"/>
    <xf numFmtId="6" fontId="3" fillId="0" borderId="0" xfId="2" applyNumberFormat="1"/>
    <xf numFmtId="165" fontId="10" fillId="2" borderId="12" xfId="1" applyNumberFormat="1" applyFont="1" applyFill="1" applyBorder="1"/>
    <xf numFmtId="165" fontId="12" fillId="0" borderId="17" xfId="1" applyNumberFormat="1" applyFont="1" applyBorder="1"/>
    <xf numFmtId="165" fontId="12" fillId="0" borderId="9" xfId="1" applyNumberFormat="1" applyFont="1" applyBorder="1"/>
    <xf numFmtId="0" fontId="9" fillId="3" borderId="19" xfId="2" applyFont="1" applyFill="1" applyBorder="1" applyAlignment="1">
      <alignment wrapText="1"/>
    </xf>
    <xf numFmtId="0" fontId="3" fillId="0" borderId="0" xfId="2"/>
    <xf numFmtId="0" fontId="3" fillId="0" borderId="4" xfId="2" applyBorder="1"/>
    <xf numFmtId="0" fontId="2" fillId="0" borderId="6" xfId="2" applyFont="1" applyBorder="1" applyAlignment="1">
      <alignment horizontal="right"/>
    </xf>
    <xf numFmtId="0" fontId="1" fillId="2" borderId="1" xfId="2" applyFont="1" applyFill="1" applyBorder="1"/>
    <xf numFmtId="0" fontId="3" fillId="0" borderId="13" xfId="2" applyBorder="1"/>
    <xf numFmtId="0" fontId="8" fillId="0" borderId="0" xfId="2" applyFont="1" applyBorder="1"/>
    <xf numFmtId="0" fontId="1" fillId="2" borderId="15" xfId="2" applyFont="1" applyFill="1" applyBorder="1" applyAlignment="1">
      <alignment horizontal="right"/>
    </xf>
    <xf numFmtId="0" fontId="1" fillId="2" borderId="16" xfId="2" applyFont="1" applyFill="1" applyBorder="1" applyAlignment="1">
      <alignment horizontal="right"/>
    </xf>
    <xf numFmtId="0" fontId="1" fillId="2" borderId="21" xfId="2" applyFont="1" applyFill="1" applyBorder="1" applyAlignment="1">
      <alignment horizontal="center" wrapText="1"/>
    </xf>
    <xf numFmtId="0" fontId="3" fillId="0" borderId="22" xfId="2" applyBorder="1"/>
    <xf numFmtId="6" fontId="3" fillId="0" borderId="23" xfId="2" applyNumberFormat="1" applyBorder="1"/>
    <xf numFmtId="0" fontId="3" fillId="0" borderId="23" xfId="2" applyBorder="1"/>
    <xf numFmtId="0" fontId="2" fillId="0" borderId="24" xfId="2" applyFont="1" applyBorder="1"/>
    <xf numFmtId="0" fontId="3" fillId="0" borderId="30" xfId="2" applyBorder="1"/>
    <xf numFmtId="0" fontId="3" fillId="0" borderId="28" xfId="2" applyBorder="1"/>
    <xf numFmtId="6" fontId="3" fillId="2" borderId="21" xfId="2" applyNumberFormat="1" applyFill="1" applyBorder="1"/>
    <xf numFmtId="0" fontId="3" fillId="2" borderId="21" xfId="2" applyFill="1" applyBorder="1"/>
    <xf numFmtId="6" fontId="2" fillId="0" borderId="37" xfId="2" applyNumberFormat="1" applyFont="1" applyBorder="1"/>
    <xf numFmtId="0" fontId="2" fillId="0" borderId="37" xfId="2" applyFont="1" applyBorder="1"/>
    <xf numFmtId="0" fontId="19" fillId="0" borderId="4" xfId="2" applyFont="1" applyBorder="1"/>
    <xf numFmtId="0" fontId="1" fillId="2" borderId="1" xfId="2" applyFont="1" applyFill="1" applyBorder="1" applyAlignment="1">
      <alignment wrapText="1"/>
    </xf>
    <xf numFmtId="0" fontId="1" fillId="2" borderId="1" xfId="2" applyFont="1" applyFill="1" applyBorder="1" applyAlignment="1">
      <alignment horizontal="center" wrapText="1"/>
    </xf>
    <xf numFmtId="6" fontId="3" fillId="0" borderId="36" xfId="2" applyNumberFormat="1" applyFill="1" applyBorder="1"/>
    <xf numFmtId="0" fontId="3" fillId="0" borderId="36" xfId="2" applyFill="1" applyBorder="1"/>
    <xf numFmtId="0" fontId="14" fillId="0" borderId="0" xfId="2" applyFont="1" applyAlignment="1">
      <alignment wrapText="1"/>
    </xf>
    <xf numFmtId="0" fontId="9" fillId="2" borderId="21" xfId="2" applyFont="1" applyFill="1" applyBorder="1" applyAlignment="1">
      <alignment wrapText="1"/>
    </xf>
    <xf numFmtId="0" fontId="2" fillId="0" borderId="16" xfId="2" applyFont="1" applyBorder="1"/>
    <xf numFmtId="6" fontId="2" fillId="0" borderId="36" xfId="2" applyNumberFormat="1" applyFont="1" applyBorder="1"/>
    <xf numFmtId="0" fontId="2" fillId="0" borderId="36" xfId="2" applyFont="1" applyBorder="1"/>
    <xf numFmtId="6" fontId="3" fillId="0" borderId="16" xfId="2" applyNumberFormat="1" applyFont="1" applyBorder="1"/>
    <xf numFmtId="0" fontId="20" fillId="0" borderId="25" xfId="2" applyFont="1" applyBorder="1"/>
    <xf numFmtId="0" fontId="9" fillId="0" borderId="28" xfId="2" applyFont="1" applyBorder="1" applyAlignment="1">
      <alignment wrapText="1"/>
    </xf>
    <xf numFmtId="0" fontId="9" fillId="2" borderId="12" xfId="2" applyFont="1" applyFill="1" applyBorder="1" applyAlignment="1">
      <alignment vertical="center" wrapText="1"/>
    </xf>
    <xf numFmtId="0" fontId="3" fillId="0" borderId="36" xfId="2" applyBorder="1"/>
    <xf numFmtId="0" fontId="1" fillId="2" borderId="20" xfId="2" applyFont="1" applyFill="1" applyBorder="1" applyAlignment="1">
      <alignment horizontal="right"/>
    </xf>
    <xf numFmtId="0" fontId="26" fillId="0" borderId="13" xfId="2" applyFont="1" applyFill="1" applyBorder="1"/>
    <xf numFmtId="0" fontId="26" fillId="0" borderId="13" xfId="0" applyFont="1" applyBorder="1"/>
    <xf numFmtId="0" fontId="26" fillId="0" borderId="13" xfId="0" applyFont="1" applyBorder="1" applyAlignment="1">
      <alignment horizontal="left"/>
    </xf>
    <xf numFmtId="0" fontId="10" fillId="2" borderId="33" xfId="0" applyFont="1" applyFill="1" applyBorder="1" applyAlignment="1">
      <alignment horizontal="right"/>
    </xf>
    <xf numFmtId="0" fontId="10" fillId="2" borderId="25" xfId="0" applyFont="1" applyFill="1" applyBorder="1" applyAlignment="1">
      <alignment horizontal="left" wrapText="1"/>
    </xf>
    <xf numFmtId="3" fontId="12" fillId="0" borderId="41" xfId="0" applyNumberFormat="1" applyFont="1" applyBorder="1"/>
    <xf numFmtId="0" fontId="21" fillId="0" borderId="4" xfId="0" applyFont="1" applyBorder="1"/>
    <xf numFmtId="0" fontId="2" fillId="5" borderId="4" xfId="0" applyFont="1" applyFill="1" applyBorder="1" applyAlignment="1">
      <alignment horizontal="right"/>
    </xf>
    <xf numFmtId="0" fontId="1" fillId="5" borderId="4" xfId="0" applyFont="1" applyFill="1" applyBorder="1" applyAlignment="1">
      <alignment horizontal="right"/>
    </xf>
    <xf numFmtId="0" fontId="0" fillId="5" borderId="23" xfId="0" applyFill="1" applyBorder="1"/>
    <xf numFmtId="0" fontId="11" fillId="5" borderId="15" xfId="0" applyFont="1" applyFill="1" applyBorder="1" applyAlignment="1">
      <alignment horizontal="right"/>
    </xf>
    <xf numFmtId="0" fontId="1" fillId="5" borderId="28" xfId="0" applyFont="1" applyFill="1" applyBorder="1"/>
    <xf numFmtId="0" fontId="1" fillId="5" borderId="20" xfId="0" applyFont="1" applyFill="1" applyBorder="1" applyAlignment="1">
      <alignment horizontal="right"/>
    </xf>
    <xf numFmtId="0" fontId="4" fillId="5" borderId="29" xfId="0" applyFont="1" applyFill="1" applyBorder="1"/>
    <xf numFmtId="0" fontId="21" fillId="0" borderId="16" xfId="0" applyFont="1" applyBorder="1"/>
    <xf numFmtId="165" fontId="12" fillId="0" borderId="27" xfId="1" applyNumberFormat="1" applyFont="1" applyBorder="1"/>
    <xf numFmtId="164" fontId="12" fillId="0" borderId="45" xfId="0" applyNumberFormat="1" applyFont="1" applyBorder="1"/>
    <xf numFmtId="6" fontId="12" fillId="0" borderId="27" xfId="0" applyNumberFormat="1" applyFont="1" applyBorder="1"/>
    <xf numFmtId="0" fontId="10" fillId="2" borderId="33" xfId="0" applyFont="1" applyFill="1" applyBorder="1" applyAlignment="1">
      <alignment horizontal="center" wrapText="1"/>
    </xf>
    <xf numFmtId="0" fontId="10" fillId="2" borderId="39" xfId="0" applyFont="1" applyFill="1" applyBorder="1" applyAlignment="1">
      <alignment horizontal="right" wrapText="1"/>
    </xf>
    <xf numFmtId="0" fontId="10" fillId="2" borderId="38" xfId="0" applyFont="1" applyFill="1" applyBorder="1" applyAlignment="1">
      <alignment horizontal="left" wrapText="1"/>
    </xf>
    <xf numFmtId="0" fontId="22" fillId="0" borderId="11" xfId="0" applyFont="1" applyBorder="1"/>
    <xf numFmtId="0" fontId="0" fillId="0" borderId="11" xfId="0" applyBorder="1" applyAlignment="1">
      <alignment horizontal="left" indent="2"/>
    </xf>
    <xf numFmtId="0" fontId="3" fillId="0" borderId="11" xfId="0" applyFont="1" applyBorder="1" applyAlignment="1">
      <alignment horizontal="left" wrapText="1" indent="2"/>
    </xf>
    <xf numFmtId="0" fontId="3" fillId="0" borderId="11" xfId="0" applyFont="1" applyBorder="1" applyAlignment="1">
      <alignment horizontal="left" indent="2"/>
    </xf>
    <xf numFmtId="0" fontId="22" fillId="0" borderId="11" xfId="0" applyFont="1" applyBorder="1" applyAlignment="1">
      <alignment horizontal="left"/>
    </xf>
    <xf numFmtId="0" fontId="0" fillId="0" borderId="11" xfId="0" applyBorder="1" applyAlignment="1">
      <alignment horizontal="left"/>
    </xf>
    <xf numFmtId="0" fontId="21" fillId="0" borderId="53" xfId="0" applyFont="1" applyBorder="1"/>
    <xf numFmtId="165" fontId="10" fillId="0" borderId="30" xfId="0" applyNumberFormat="1" applyFont="1" applyBorder="1"/>
    <xf numFmtId="165" fontId="12" fillId="0" borderId="50" xfId="1" applyNumberFormat="1" applyFont="1" applyBorder="1"/>
    <xf numFmtId="44" fontId="10" fillId="2" borderId="1" xfId="1" applyFont="1" applyFill="1" applyBorder="1"/>
    <xf numFmtId="49" fontId="28" fillId="0" borderId="0" xfId="0" applyNumberFormat="1" applyFont="1" applyBorder="1"/>
    <xf numFmtId="0" fontId="26" fillId="0" borderId="0" xfId="0" applyFont="1" applyBorder="1"/>
    <xf numFmtId="5" fontId="6" fillId="0" borderId="0" xfId="0" applyNumberFormat="1" applyFont="1" applyBorder="1"/>
    <xf numFmtId="0" fontId="28" fillId="0" borderId="0" xfId="0" applyFont="1" applyBorder="1"/>
    <xf numFmtId="0" fontId="28" fillId="0" borderId="13" xfId="0" applyFont="1" applyBorder="1"/>
    <xf numFmtId="1" fontId="10" fillId="0" borderId="16" xfId="0" applyNumberFormat="1" applyFont="1" applyBorder="1" applyAlignment="1">
      <alignment horizontal="center"/>
    </xf>
    <xf numFmtId="1" fontId="10" fillId="2" borderId="12" xfId="0" applyNumberFormat="1" applyFont="1" applyFill="1" applyBorder="1" applyAlignment="1">
      <alignment horizontal="center"/>
    </xf>
    <xf numFmtId="1" fontId="10" fillId="2" borderId="12" xfId="1" applyNumberFormat="1" applyFont="1" applyFill="1" applyBorder="1" applyAlignment="1">
      <alignment horizontal="center"/>
    </xf>
    <xf numFmtId="1" fontId="10" fillId="2" borderId="31" xfId="1" applyNumberFormat="1" applyFont="1" applyFill="1" applyBorder="1" applyAlignment="1">
      <alignment horizontal="center"/>
    </xf>
    <xf numFmtId="1" fontId="12" fillId="0" borderId="16" xfId="0" applyNumberFormat="1" applyFont="1" applyBorder="1" applyAlignment="1">
      <alignment horizontal="center"/>
    </xf>
    <xf numFmtId="1" fontId="12" fillId="0" borderId="20" xfId="0" applyNumberFormat="1" applyFont="1" applyBorder="1" applyAlignment="1">
      <alignment horizontal="center"/>
    </xf>
    <xf numFmtId="0" fontId="28" fillId="0" borderId="0" xfId="0" applyFont="1"/>
    <xf numFmtId="49" fontId="28" fillId="0" borderId="0" xfId="0" applyNumberFormat="1" applyFont="1"/>
    <xf numFmtId="0" fontId="26" fillId="0" borderId="0" xfId="2" applyFont="1" applyBorder="1" applyAlignment="1"/>
    <xf numFmtId="3" fontId="10" fillId="2" borderId="1" xfId="0" applyNumberFormat="1" applyFont="1" applyFill="1" applyBorder="1" applyAlignment="1">
      <alignment horizontal="center"/>
    </xf>
    <xf numFmtId="1" fontId="10" fillId="0" borderId="32" xfId="0" applyNumberFormat="1" applyFont="1" applyBorder="1" applyAlignment="1">
      <alignment horizontal="center"/>
    </xf>
    <xf numFmtId="1" fontId="10" fillId="2" borderId="1" xfId="0" applyNumberFormat="1" applyFont="1" applyFill="1" applyBorder="1" applyAlignment="1">
      <alignment horizontal="center"/>
    </xf>
    <xf numFmtId="44" fontId="12" fillId="0" borderId="17" xfId="1" applyFont="1" applyBorder="1"/>
    <xf numFmtId="165" fontId="10" fillId="2" borderId="12" xfId="0" applyNumberFormat="1" applyFont="1" applyFill="1" applyBorder="1"/>
    <xf numFmtId="165" fontId="10" fillId="2" borderId="1" xfId="0" applyNumberFormat="1" applyFont="1" applyFill="1" applyBorder="1"/>
    <xf numFmtId="44" fontId="12" fillId="0" borderId="10" xfId="1" applyFont="1" applyBorder="1"/>
    <xf numFmtId="44" fontId="12" fillId="0" borderId="26" xfId="1" applyFont="1" applyBorder="1"/>
    <xf numFmtId="1" fontId="12" fillId="0" borderId="4" xfId="0" applyNumberFormat="1" applyFont="1" applyBorder="1" applyAlignment="1">
      <alignment horizontal="center"/>
    </xf>
    <xf numFmtId="1" fontId="12" fillId="0" borderId="11" xfId="0" applyNumberFormat="1" applyFont="1" applyBorder="1" applyAlignment="1">
      <alignment horizontal="center"/>
    </xf>
    <xf numFmtId="1" fontId="10" fillId="2" borderId="33" xfId="0" applyNumberFormat="1" applyFont="1" applyFill="1" applyBorder="1" applyAlignment="1">
      <alignment horizontal="center"/>
    </xf>
    <xf numFmtId="3" fontId="10" fillId="2" borderId="33" xfId="0" applyNumberFormat="1" applyFont="1" applyFill="1" applyBorder="1" applyAlignment="1">
      <alignment horizontal="center"/>
    </xf>
    <xf numFmtId="0" fontId="10" fillId="2" borderId="21" xfId="0" applyFont="1" applyFill="1" applyBorder="1" applyAlignment="1">
      <alignment horizontal="center" wrapText="1"/>
    </xf>
    <xf numFmtId="165" fontId="10" fillId="7" borderId="23" xfId="0" applyNumberFormat="1" applyFont="1" applyFill="1" applyBorder="1"/>
    <xf numFmtId="3" fontId="10" fillId="8" borderId="43" xfId="0" applyNumberFormat="1" applyFont="1" applyFill="1" applyBorder="1"/>
    <xf numFmtId="165" fontId="10" fillId="8" borderId="21" xfId="1" applyNumberFormat="1" applyFont="1" applyFill="1" applyBorder="1"/>
    <xf numFmtId="0" fontId="10" fillId="2" borderId="12" xfId="0" applyFont="1" applyFill="1" applyBorder="1" applyAlignment="1">
      <alignment horizontal="center" wrapText="1"/>
    </xf>
    <xf numFmtId="165" fontId="10" fillId="7" borderId="16" xfId="0" applyNumberFormat="1" applyFont="1" applyFill="1" applyBorder="1"/>
    <xf numFmtId="3" fontId="10" fillId="8" borderId="12" xfId="0" applyNumberFormat="1" applyFont="1" applyFill="1" applyBorder="1"/>
    <xf numFmtId="165" fontId="10" fillId="8" borderId="12" xfId="1" applyNumberFormat="1" applyFont="1" applyFill="1" applyBorder="1"/>
    <xf numFmtId="165" fontId="10" fillId="7" borderId="12" xfId="0" applyNumberFormat="1" applyFont="1" applyFill="1" applyBorder="1"/>
    <xf numFmtId="3" fontId="12" fillId="0" borderId="25" xfId="0" applyNumberFormat="1" applyFont="1" applyBorder="1" applyAlignment="1">
      <alignment horizontal="center"/>
    </xf>
    <xf numFmtId="3" fontId="12" fillId="0" borderId="41" xfId="0" applyNumberFormat="1" applyFont="1" applyBorder="1" applyAlignment="1">
      <alignment horizontal="center"/>
    </xf>
    <xf numFmtId="3" fontId="10" fillId="2" borderId="43" xfId="0" applyNumberFormat="1" applyFont="1" applyFill="1" applyBorder="1" applyAlignment="1">
      <alignment horizontal="center"/>
    </xf>
    <xf numFmtId="3" fontId="12" fillId="0" borderId="55" xfId="0" applyNumberFormat="1" applyFont="1" applyBorder="1" applyAlignment="1">
      <alignment horizontal="center"/>
    </xf>
    <xf numFmtId="49" fontId="28" fillId="0" borderId="13" xfId="0" applyNumberFormat="1" applyFont="1" applyBorder="1" applyAlignment="1"/>
    <xf numFmtId="165" fontId="10" fillId="0" borderId="11" xfId="0" applyNumberFormat="1" applyFont="1" applyBorder="1"/>
    <xf numFmtId="1" fontId="10" fillId="0" borderId="11" xfId="0" applyNumberFormat="1" applyFont="1" applyBorder="1" applyAlignment="1">
      <alignment horizontal="center"/>
    </xf>
    <xf numFmtId="3" fontId="10" fillId="8" borderId="21" xfId="0" applyNumberFormat="1" applyFont="1" applyFill="1" applyBorder="1"/>
    <xf numFmtId="1" fontId="10" fillId="2" borderId="33" xfId="1" applyNumberFormat="1" applyFont="1" applyFill="1" applyBorder="1" applyAlignment="1">
      <alignment horizontal="center"/>
    </xf>
    <xf numFmtId="0" fontId="23" fillId="0" borderId="11" xfId="0" applyFont="1" applyBorder="1"/>
    <xf numFmtId="0" fontId="23" fillId="0" borderId="11" xfId="0" applyFont="1" applyBorder="1" applyAlignment="1">
      <alignment horizontal="left"/>
    </xf>
    <xf numFmtId="0" fontId="24" fillId="0" borderId="53" xfId="0" applyFont="1" applyBorder="1"/>
    <xf numFmtId="0" fontId="21" fillId="0" borderId="39" xfId="0" applyFont="1" applyBorder="1"/>
    <xf numFmtId="0" fontId="21" fillId="0" borderId="25" xfId="0" applyFont="1" applyBorder="1"/>
    <xf numFmtId="0" fontId="1" fillId="5" borderId="14" xfId="0" applyFont="1" applyFill="1" applyBorder="1" applyAlignment="1">
      <alignment horizontal="right"/>
    </xf>
    <xf numFmtId="0" fontId="0" fillId="5" borderId="29" xfId="0" applyFill="1" applyBorder="1"/>
    <xf numFmtId="0" fontId="12" fillId="0" borderId="0" xfId="0" applyFont="1" applyBorder="1" applyAlignment="1">
      <alignment wrapText="1"/>
    </xf>
    <xf numFmtId="1" fontId="12" fillId="0" borderId="0" xfId="0" applyNumberFormat="1" applyFont="1" applyBorder="1" applyAlignment="1">
      <alignment horizontal="center"/>
    </xf>
    <xf numFmtId="1" fontId="12" fillId="0" borderId="25" xfId="0" applyNumberFormat="1" applyFont="1" applyBorder="1" applyAlignment="1">
      <alignment horizontal="center"/>
    </xf>
    <xf numFmtId="1" fontId="12" fillId="0" borderId="14" xfId="0" applyNumberFormat="1" applyFont="1" applyBorder="1" applyAlignment="1">
      <alignment horizontal="center"/>
    </xf>
    <xf numFmtId="1" fontId="12" fillId="0" borderId="54" xfId="0" applyNumberFormat="1" applyFont="1" applyBorder="1" applyAlignment="1">
      <alignment horizontal="center"/>
    </xf>
    <xf numFmtId="1" fontId="12" fillId="0" borderId="30" xfId="0" applyNumberFormat="1" applyFont="1" applyBorder="1" applyAlignment="1">
      <alignment horizontal="center"/>
    </xf>
    <xf numFmtId="1" fontId="12" fillId="0" borderId="7" xfId="0" applyNumberFormat="1" applyFont="1" applyBorder="1" applyAlignment="1">
      <alignment horizontal="center"/>
    </xf>
    <xf numFmtId="3" fontId="12" fillId="0" borderId="57" xfId="0" applyNumberFormat="1" applyFont="1" applyBorder="1" applyAlignment="1">
      <alignment horizontal="center"/>
    </xf>
    <xf numFmtId="3" fontId="12" fillId="0" borderId="42" xfId="0" applyNumberFormat="1" applyFont="1" applyBorder="1" applyAlignment="1">
      <alignment horizontal="center"/>
    </xf>
    <xf numFmtId="3" fontId="12" fillId="0" borderId="34" xfId="0" applyNumberFormat="1" applyFont="1" applyBorder="1" applyAlignment="1">
      <alignment horizontal="center"/>
    </xf>
    <xf numFmtId="3" fontId="12" fillId="0" borderId="32"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9" fillId="0" borderId="23" xfId="0" applyFont="1" applyBorder="1" applyProtection="1">
      <protection locked="0"/>
    </xf>
    <xf numFmtId="0" fontId="9" fillId="0" borderId="36" xfId="0" applyFont="1" applyBorder="1" applyProtection="1">
      <protection locked="0"/>
    </xf>
    <xf numFmtId="165" fontId="3" fillId="7" borderId="16" xfId="1" applyNumberFormat="1" applyFont="1" applyFill="1" applyBorder="1"/>
    <xf numFmtId="165" fontId="3" fillId="7" borderId="19" xfId="1" applyNumberFormat="1" applyFont="1" applyFill="1" applyBorder="1"/>
    <xf numFmtId="165" fontId="3" fillId="7" borderId="20" xfId="1" applyNumberFormat="1" applyFont="1" applyFill="1" applyBorder="1"/>
    <xf numFmtId="0" fontId="3" fillId="0" borderId="18" xfId="2" applyBorder="1"/>
    <xf numFmtId="0" fontId="3" fillId="4" borderId="21" xfId="2" applyFill="1" applyBorder="1"/>
    <xf numFmtId="0" fontId="3" fillId="0" borderId="14" xfId="2" applyBorder="1"/>
    <xf numFmtId="6" fontId="3" fillId="0" borderId="29" xfId="2" applyNumberFormat="1" applyBorder="1"/>
    <xf numFmtId="0" fontId="3" fillId="0" borderId="29" xfId="2" applyBorder="1"/>
    <xf numFmtId="0" fontId="1" fillId="0" borderId="5" xfId="2" applyFont="1" applyFill="1" applyBorder="1" applyAlignment="1">
      <alignment wrapText="1"/>
    </xf>
    <xf numFmtId="0" fontId="3" fillId="0" borderId="22" xfId="2" applyFill="1" applyBorder="1"/>
    <xf numFmtId="0" fontId="1" fillId="0" borderId="60" xfId="2" applyFont="1" applyFill="1" applyBorder="1" applyAlignment="1">
      <alignment wrapText="1"/>
    </xf>
    <xf numFmtId="0" fontId="3" fillId="0" borderId="62" xfId="2" applyFill="1" applyBorder="1"/>
    <xf numFmtId="0" fontId="6" fillId="2" borderId="12" xfId="2" applyFont="1" applyFill="1" applyBorder="1" applyAlignment="1">
      <alignment horizontal="center" vertical="top" wrapText="1"/>
    </xf>
    <xf numFmtId="3" fontId="6" fillId="2" borderId="12" xfId="2" applyNumberFormat="1" applyFont="1" applyFill="1" applyBorder="1" applyAlignment="1">
      <alignment horizontal="center" vertical="top" wrapText="1"/>
    </xf>
    <xf numFmtId="3" fontId="6" fillId="2" borderId="3" xfId="2" applyNumberFormat="1" applyFont="1" applyFill="1" applyBorder="1" applyAlignment="1">
      <alignment horizontal="center" vertical="top" wrapText="1"/>
    </xf>
    <xf numFmtId="0" fontId="28" fillId="0" borderId="0" xfId="2" applyFont="1"/>
    <xf numFmtId="6" fontId="28" fillId="0" borderId="16" xfId="2" applyNumberFormat="1" applyFont="1" applyBorder="1"/>
    <xf numFmtId="6" fontId="28" fillId="0" borderId="16" xfId="2" applyNumberFormat="1" applyFont="1" applyBorder="1" applyAlignment="1">
      <alignment horizontal="center"/>
    </xf>
    <xf numFmtId="1" fontId="28" fillId="0" borderId="9" xfId="2" applyNumberFormat="1" applyFont="1" applyBorder="1" applyAlignment="1">
      <alignment horizontal="center"/>
    </xf>
    <xf numFmtId="6" fontId="6" fillId="0" borderId="9" xfId="2" applyNumberFormat="1" applyFont="1" applyBorder="1" applyAlignment="1">
      <alignment horizontal="center"/>
    </xf>
    <xf numFmtId="0" fontId="28" fillId="0" borderId="4" xfId="2" applyFont="1" applyBorder="1"/>
    <xf numFmtId="0" fontId="6" fillId="2" borderId="12" xfId="2" applyFont="1" applyFill="1" applyBorder="1" applyAlignment="1">
      <alignment horizontal="right"/>
    </xf>
    <xf numFmtId="165" fontId="6" fillId="2" borderId="12" xfId="1" applyNumberFormat="1" applyFont="1" applyFill="1" applyBorder="1"/>
    <xf numFmtId="6" fontId="6" fillId="2" borderId="12" xfId="2" applyNumberFormat="1" applyFont="1" applyFill="1" applyBorder="1" applyAlignment="1">
      <alignment horizontal="center"/>
    </xf>
    <xf numFmtId="0" fontId="28" fillId="0" borderId="0" xfId="2" applyFont="1" applyBorder="1" applyAlignment="1"/>
    <xf numFmtId="0" fontId="28" fillId="0" borderId="0" xfId="2" applyFont="1" applyBorder="1"/>
    <xf numFmtId="3" fontId="28" fillId="0" borderId="0" xfId="2" applyNumberFormat="1" applyFont="1"/>
    <xf numFmtId="0" fontId="6" fillId="0" borderId="0" xfId="2" applyFont="1"/>
    <xf numFmtId="0" fontId="29" fillId="0" borderId="0" xfId="2" applyFont="1"/>
    <xf numFmtId="0" fontId="3" fillId="0" borderId="1" xfId="2" applyFill="1" applyBorder="1"/>
    <xf numFmtId="6" fontId="3" fillId="0" borderId="31" xfId="2" applyNumberFormat="1" applyFill="1" applyBorder="1"/>
    <xf numFmtId="0" fontId="3" fillId="0" borderId="21" xfId="2" applyFill="1" applyBorder="1"/>
    <xf numFmtId="0" fontId="0" fillId="0" borderId="0" xfId="0" applyFill="1"/>
    <xf numFmtId="0" fontId="3" fillId="0" borderId="5" xfId="2" applyFill="1" applyBorder="1"/>
    <xf numFmtId="6" fontId="3" fillId="0" borderId="63" xfId="2" applyNumberFormat="1" applyFill="1" applyBorder="1"/>
    <xf numFmtId="0" fontId="1" fillId="2" borderId="21" xfId="2" applyFont="1" applyFill="1" applyBorder="1"/>
    <xf numFmtId="0" fontId="18" fillId="0" borderId="18" xfId="2" applyFont="1" applyFill="1" applyBorder="1"/>
    <xf numFmtId="0" fontId="2" fillId="4" borderId="1" xfId="2" applyFont="1" applyFill="1" applyBorder="1" applyAlignment="1">
      <alignment horizontal="right"/>
    </xf>
    <xf numFmtId="0" fontId="2" fillId="0" borderId="48" xfId="2" applyFont="1" applyFill="1" applyBorder="1" applyAlignment="1">
      <alignment horizontal="right"/>
    </xf>
    <xf numFmtId="6" fontId="3" fillId="0" borderId="37" xfId="2" applyNumberFormat="1" applyFill="1" applyBorder="1"/>
    <xf numFmtId="0" fontId="3" fillId="0" borderId="37" xfId="2" applyFill="1" applyBorder="1"/>
    <xf numFmtId="0" fontId="20" fillId="0" borderId="25" xfId="2" applyFont="1" applyFill="1" applyBorder="1"/>
    <xf numFmtId="0" fontId="19" fillId="0" borderId="4" xfId="2" applyFont="1" applyFill="1" applyBorder="1"/>
    <xf numFmtId="0" fontId="9" fillId="0" borderId="19" xfId="2" applyFont="1" applyFill="1" applyBorder="1" applyAlignment="1">
      <alignment wrapText="1"/>
    </xf>
    <xf numFmtId="0" fontId="3" fillId="0" borderId="16" xfId="0" applyFont="1" applyBorder="1" applyAlignment="1">
      <alignment horizontal="right"/>
    </xf>
    <xf numFmtId="0" fontId="3" fillId="0" borderId="15" xfId="0" applyFont="1" applyBorder="1" applyAlignment="1">
      <alignment horizontal="right"/>
    </xf>
    <xf numFmtId="0" fontId="21" fillId="0" borderId="15" xfId="0" applyFont="1" applyBorder="1" applyAlignment="1">
      <alignment horizontal="left"/>
    </xf>
    <xf numFmtId="0" fontId="2" fillId="0" borderId="7" xfId="0" applyFont="1" applyBorder="1" applyAlignment="1">
      <alignment horizontal="right"/>
    </xf>
    <xf numFmtId="6" fontId="2" fillId="0" borderId="37" xfId="0" applyNumberFormat="1" applyFont="1" applyBorder="1"/>
    <xf numFmtId="0" fontId="2" fillId="0" borderId="37" xfId="0" applyFont="1" applyBorder="1"/>
    <xf numFmtId="44" fontId="0" fillId="0" borderId="16" xfId="1" applyFont="1" applyBorder="1"/>
    <xf numFmtId="0" fontId="9" fillId="2" borderId="21" xfId="0" applyFont="1" applyFill="1" applyBorder="1"/>
    <xf numFmtId="44" fontId="12" fillId="3" borderId="17" xfId="1" applyFont="1" applyFill="1" applyBorder="1"/>
    <xf numFmtId="44" fontId="12" fillId="3" borderId="10" xfId="1" applyFont="1" applyFill="1" applyBorder="1"/>
    <xf numFmtId="44" fontId="12" fillId="0" borderId="17" xfId="1" applyFont="1" applyFill="1" applyBorder="1"/>
    <xf numFmtId="0" fontId="27" fillId="0" borderId="0" xfId="0" applyFont="1" applyBorder="1" applyProtection="1">
      <protection locked="0"/>
    </xf>
    <xf numFmtId="49" fontId="27" fillId="0" borderId="0" xfId="0" applyNumberFormat="1" applyFont="1" applyBorder="1" applyProtection="1">
      <protection locked="0"/>
    </xf>
    <xf numFmtId="0" fontId="0" fillId="0" borderId="0" xfId="0" applyBorder="1" applyProtection="1">
      <protection locked="0"/>
    </xf>
    <xf numFmtId="0" fontId="26" fillId="0" borderId="0" xfId="0" applyFont="1" applyProtection="1">
      <protection locked="0"/>
    </xf>
    <xf numFmtId="0" fontId="13" fillId="0" borderId="13" xfId="0" applyFont="1" applyBorder="1" applyProtection="1">
      <protection locked="0"/>
    </xf>
    <xf numFmtId="0" fontId="0" fillId="0" borderId="13" xfId="0" applyBorder="1" applyProtection="1">
      <protection locked="0"/>
    </xf>
    <xf numFmtId="0" fontId="14" fillId="0" borderId="0" xfId="0" applyFont="1" applyBorder="1" applyProtection="1">
      <protection locked="0"/>
    </xf>
    <xf numFmtId="0" fontId="3" fillId="0" borderId="0" xfId="0" applyFont="1" applyBorder="1" applyProtection="1">
      <protection locked="0"/>
    </xf>
    <xf numFmtId="0" fontId="1" fillId="2" borderId="1" xfId="0" applyFont="1" applyFill="1" applyBorder="1" applyAlignment="1" applyProtection="1">
      <alignment horizontal="center" wrapText="1"/>
      <protection locked="0"/>
    </xf>
    <xf numFmtId="0" fontId="1" fillId="2" borderId="2" xfId="0" applyFont="1" applyFill="1" applyBorder="1" applyAlignment="1" applyProtection="1">
      <alignment horizontal="center" wrapText="1"/>
      <protection locked="0"/>
    </xf>
    <xf numFmtId="0" fontId="1" fillId="2" borderId="46" xfId="0" applyFont="1" applyFill="1" applyBorder="1" applyAlignment="1" applyProtection="1">
      <alignment horizontal="center" wrapText="1"/>
      <protection locked="0"/>
    </xf>
    <xf numFmtId="0" fontId="1" fillId="2" borderId="21" xfId="0" applyFont="1" applyFill="1" applyBorder="1" applyAlignment="1" applyProtection="1">
      <alignment horizontal="center" wrapText="1"/>
      <protection locked="0"/>
    </xf>
    <xf numFmtId="0" fontId="3" fillId="0" borderId="4" xfId="0" applyFont="1" applyBorder="1" applyAlignment="1" applyProtection="1">
      <alignment horizontal="left" indent="2"/>
      <protection locked="0"/>
    </xf>
    <xf numFmtId="0" fontId="3" fillId="0" borderId="41" xfId="0" applyFont="1" applyBorder="1" applyAlignment="1" applyProtection="1">
      <alignment horizontal="left" indent="2"/>
      <protection locked="0"/>
    </xf>
    <xf numFmtId="44" fontId="3" fillId="0" borderId="41" xfId="1" applyFont="1" applyBorder="1" applyAlignment="1" applyProtection="1">
      <alignment horizontal="left" indent="2"/>
      <protection locked="0"/>
    </xf>
    <xf numFmtId="44" fontId="3" fillId="0" borderId="10" xfId="1" applyFont="1" applyBorder="1" applyAlignment="1" applyProtection="1">
      <alignment horizontal="left" indent="2"/>
      <protection locked="0"/>
    </xf>
    <xf numFmtId="44" fontId="3" fillId="0" borderId="58" xfId="1" applyFont="1" applyBorder="1" applyAlignment="1" applyProtection="1">
      <alignment horizontal="left" indent="2"/>
      <protection locked="0"/>
    </xf>
    <xf numFmtId="0" fontId="0" fillId="0" borderId="4" xfId="0" applyBorder="1" applyProtection="1">
      <protection locked="0"/>
    </xf>
    <xf numFmtId="0" fontId="0" fillId="0" borderId="41" xfId="0" applyBorder="1" applyProtection="1">
      <protection locked="0"/>
    </xf>
    <xf numFmtId="44" fontId="0" fillId="0" borderId="41" xfId="1" applyFont="1" applyBorder="1" applyProtection="1">
      <protection locked="0"/>
    </xf>
    <xf numFmtId="44" fontId="0" fillId="0" borderId="10" xfId="1" applyFont="1" applyBorder="1" applyProtection="1">
      <protection locked="0"/>
    </xf>
    <xf numFmtId="44" fontId="0" fillId="0" borderId="58" xfId="1" applyFont="1" applyBorder="1" applyProtection="1">
      <protection locked="0"/>
    </xf>
    <xf numFmtId="0" fontId="11" fillId="0" borderId="18" xfId="0" applyFont="1" applyBorder="1" applyProtection="1">
      <protection locked="0"/>
    </xf>
    <xf numFmtId="0" fontId="11" fillId="0" borderId="42" xfId="0" applyFont="1" applyBorder="1" applyProtection="1">
      <protection locked="0"/>
    </xf>
    <xf numFmtId="44" fontId="0" fillId="0" borderId="26" xfId="1" applyNumberFormat="1" applyFont="1" applyBorder="1" applyProtection="1">
      <protection locked="0"/>
    </xf>
    <xf numFmtId="44" fontId="0" fillId="0" borderId="59" xfId="1" applyNumberFormat="1" applyFont="1" applyBorder="1" applyProtection="1">
      <protection locked="0"/>
    </xf>
    <xf numFmtId="0" fontId="1" fillId="2" borderId="1" xfId="0" applyFont="1" applyFill="1" applyBorder="1" applyProtection="1">
      <protection locked="0"/>
    </xf>
    <xf numFmtId="44" fontId="1" fillId="2" borderId="43" xfId="0" applyNumberFormat="1" applyFont="1" applyFill="1" applyBorder="1" applyProtection="1">
      <protection locked="0"/>
    </xf>
    <xf numFmtId="0" fontId="1" fillId="2" borderId="21" xfId="0" applyFont="1" applyFill="1" applyBorder="1" applyProtection="1">
      <protection locked="0"/>
    </xf>
    <xf numFmtId="0" fontId="8" fillId="0" borderId="0" xfId="0" applyFont="1" applyBorder="1" applyProtection="1">
      <protection locked="0"/>
    </xf>
    <xf numFmtId="0" fontId="1" fillId="0" borderId="5" xfId="0" applyFont="1" applyBorder="1" applyProtection="1"/>
    <xf numFmtId="44" fontId="1" fillId="0" borderId="44" xfId="0" applyNumberFormat="1" applyFont="1" applyBorder="1" applyProtection="1"/>
    <xf numFmtId="0" fontId="1" fillId="0" borderId="11" xfId="0" applyFont="1" applyBorder="1" applyProtection="1"/>
    <xf numFmtId="44" fontId="1" fillId="0" borderId="17" xfId="1" applyFont="1" applyBorder="1" applyProtection="1"/>
    <xf numFmtId="44" fontId="11" fillId="0" borderId="58" xfId="1" applyNumberFormat="1" applyFont="1" applyBorder="1" applyProtection="1"/>
    <xf numFmtId="0" fontId="1" fillId="0" borderId="4" xfId="0" applyFont="1" applyBorder="1" applyAlignment="1" applyProtection="1">
      <alignment horizontal="left"/>
    </xf>
    <xf numFmtId="44" fontId="1" fillId="0" borderId="41" xfId="1" applyFont="1" applyBorder="1" applyAlignment="1" applyProtection="1">
      <alignment horizontal="left"/>
    </xf>
    <xf numFmtId="44" fontId="11" fillId="0" borderId="10" xfId="1" applyNumberFormat="1" applyFont="1" applyBorder="1" applyProtection="1"/>
    <xf numFmtId="0" fontId="3" fillId="0" borderId="61" xfId="0" applyFont="1" applyBorder="1" applyAlignment="1">
      <alignment horizontal="right"/>
    </xf>
    <xf numFmtId="6" fontId="0" fillId="0" borderId="62" xfId="0" applyNumberFormat="1" applyBorder="1"/>
    <xf numFmtId="0" fontId="0" fillId="0" borderId="62" xfId="0" applyBorder="1"/>
    <xf numFmtId="165" fontId="0" fillId="0" borderId="0" xfId="0" applyNumberFormat="1" applyBorder="1"/>
    <xf numFmtId="0" fontId="1" fillId="0" borderId="61" xfId="0" applyFont="1" applyBorder="1" applyAlignment="1">
      <alignment horizontal="right"/>
    </xf>
    <xf numFmtId="0" fontId="1" fillId="0" borderId="35" xfId="0" applyFont="1" applyBorder="1" applyAlignment="1">
      <alignment horizontal="center"/>
    </xf>
    <xf numFmtId="44" fontId="2" fillId="0" borderId="24" xfId="1" applyFont="1" applyBorder="1"/>
    <xf numFmtId="7" fontId="0" fillId="0" borderId="23" xfId="0" applyNumberFormat="1" applyBorder="1"/>
    <xf numFmtId="7" fontId="0" fillId="0" borderId="16" xfId="0" applyNumberFormat="1" applyBorder="1"/>
    <xf numFmtId="0" fontId="1" fillId="2" borderId="1" xfId="2" applyFont="1" applyFill="1" applyBorder="1" applyAlignment="1">
      <alignment horizontal="center" vertical="center" wrapText="1"/>
    </xf>
    <xf numFmtId="0" fontId="6" fillId="2" borderId="1" xfId="2" applyFont="1" applyFill="1" applyBorder="1" applyAlignment="1">
      <alignment horizontal="center" wrapText="1"/>
    </xf>
    <xf numFmtId="0" fontId="1" fillId="0" borderId="25" xfId="2" applyFont="1" applyFill="1" applyBorder="1" applyAlignment="1">
      <alignment horizontal="right"/>
    </xf>
    <xf numFmtId="165" fontId="3" fillId="0" borderId="0" xfId="1" applyNumberFormat="1" applyFont="1" applyFill="1" applyBorder="1"/>
    <xf numFmtId="0" fontId="1" fillId="0" borderId="0" xfId="2" applyFont="1" applyFill="1" applyBorder="1" applyAlignment="1">
      <alignment horizontal="right"/>
    </xf>
    <xf numFmtId="165" fontId="1" fillId="0" borderId="13" xfId="1" applyNumberFormat="1" applyFont="1" applyFill="1" applyBorder="1"/>
    <xf numFmtId="0" fontId="4" fillId="0" borderId="35" xfId="2" applyFont="1" applyFill="1" applyBorder="1"/>
    <xf numFmtId="0" fontId="3" fillId="0" borderId="35" xfId="2" applyFill="1" applyBorder="1" applyAlignment="1">
      <alignment horizontal="center"/>
    </xf>
    <xf numFmtId="0" fontId="18" fillId="0" borderId="4" xfId="2" applyFont="1" applyFill="1" applyBorder="1" applyAlignment="1">
      <alignment horizontal="right"/>
    </xf>
    <xf numFmtId="0" fontId="18" fillId="0" borderId="30" xfId="2" applyFont="1" applyBorder="1" applyAlignment="1">
      <alignment horizontal="right"/>
    </xf>
    <xf numFmtId="44" fontId="3" fillId="0" borderId="23" xfId="1" applyBorder="1"/>
    <xf numFmtId="44" fontId="1" fillId="2" borderId="15" xfId="1" applyFont="1" applyFill="1" applyBorder="1" applyAlignment="1">
      <alignment horizontal="right"/>
    </xf>
    <xf numFmtId="44" fontId="1" fillId="2" borderId="16" xfId="1" applyFont="1" applyFill="1" applyBorder="1"/>
    <xf numFmtId="44" fontId="1" fillId="2" borderId="20" xfId="1" applyFont="1" applyFill="1" applyBorder="1"/>
    <xf numFmtId="0" fontId="18" fillId="0" borderId="4" xfId="2" applyFont="1" applyBorder="1" applyAlignment="1">
      <alignment horizontal="right"/>
    </xf>
    <xf numFmtId="44" fontId="3" fillId="0" borderId="28" xfId="1" applyBorder="1"/>
    <xf numFmtId="44" fontId="3" fillId="4" borderId="21" xfId="1" applyFill="1" applyBorder="1"/>
    <xf numFmtId="44" fontId="3" fillId="0" borderId="36" xfId="1" applyBorder="1"/>
    <xf numFmtId="44" fontId="3" fillId="0" borderId="62" xfId="1" applyFill="1" applyBorder="1"/>
    <xf numFmtId="44" fontId="3" fillId="0" borderId="22" xfId="1" applyFill="1" applyBorder="1"/>
    <xf numFmtId="44" fontId="2" fillId="0" borderId="24" xfId="2" applyNumberFormat="1" applyFont="1" applyBorder="1"/>
    <xf numFmtId="44" fontId="1" fillId="4" borderId="20" xfId="1" applyFont="1" applyFill="1" applyBorder="1"/>
    <xf numFmtId="44" fontId="3" fillId="4" borderId="19" xfId="1" applyFont="1" applyFill="1" applyBorder="1"/>
    <xf numFmtId="0" fontId="1" fillId="0" borderId="0" xfId="0" applyFont="1" applyAlignment="1"/>
    <xf numFmtId="44" fontId="1" fillId="5" borderId="16" xfId="1" applyFont="1" applyFill="1" applyBorder="1"/>
    <xf numFmtId="44" fontId="15" fillId="0" borderId="15" xfId="1" applyFont="1" applyBorder="1"/>
    <xf numFmtId="44" fontId="15" fillId="0" borderId="19" xfId="1" applyFont="1" applyBorder="1"/>
    <xf numFmtId="44" fontId="1" fillId="5" borderId="20" xfId="1" applyFont="1" applyFill="1" applyBorder="1"/>
    <xf numFmtId="0" fontId="1" fillId="0" borderId="0" xfId="0" applyFont="1" applyBorder="1"/>
    <xf numFmtId="0" fontId="4" fillId="0" borderId="0" xfId="0" applyFont="1" applyBorder="1"/>
    <xf numFmtId="0" fontId="4" fillId="0" borderId="0" xfId="2" applyFont="1" applyBorder="1"/>
    <xf numFmtId="0" fontId="2" fillId="0" borderId="35" xfId="2" applyFont="1" applyBorder="1" applyAlignment="1">
      <alignment horizontal="right"/>
    </xf>
    <xf numFmtId="49" fontId="0" fillId="0" borderId="0" xfId="0" applyNumberFormat="1"/>
    <xf numFmtId="49" fontId="0" fillId="0" borderId="0" xfId="0" applyNumberFormat="1" applyBorder="1"/>
    <xf numFmtId="0" fontId="0" fillId="9" borderId="0" xfId="0" applyFill="1"/>
    <xf numFmtId="0" fontId="3" fillId="9" borderId="0" xfId="2" applyFont="1" applyFill="1"/>
    <xf numFmtId="0" fontId="1" fillId="2" borderId="56" xfId="0" applyFont="1" applyFill="1" applyBorder="1" applyAlignment="1" applyProtection="1">
      <alignment horizontal="center" wrapText="1"/>
      <protection locked="0"/>
    </xf>
    <xf numFmtId="0" fontId="1" fillId="2" borderId="49" xfId="0" applyFont="1" applyFill="1" applyBorder="1" applyAlignment="1" applyProtection="1">
      <alignment horizontal="center" wrapText="1"/>
      <protection locked="0"/>
    </xf>
    <xf numFmtId="0" fontId="1" fillId="2" borderId="13" xfId="0" applyFont="1" applyFill="1" applyBorder="1" applyAlignment="1" applyProtection="1">
      <alignment horizontal="center" wrapText="1"/>
      <protection locked="0"/>
    </xf>
    <xf numFmtId="0" fontId="1" fillId="2" borderId="64" xfId="0" applyFont="1" applyFill="1" applyBorder="1" applyAlignment="1" applyProtection="1">
      <alignment horizontal="center" wrapText="1"/>
      <protection locked="0"/>
    </xf>
    <xf numFmtId="0" fontId="1" fillId="2" borderId="40" xfId="0" applyFont="1" applyFill="1" applyBorder="1" applyAlignment="1" applyProtection="1">
      <alignment horizontal="center" wrapText="1"/>
      <protection locked="0"/>
    </xf>
    <xf numFmtId="0" fontId="1" fillId="2" borderId="47" xfId="0" applyFont="1" applyFill="1" applyBorder="1" applyAlignment="1" applyProtection="1">
      <alignment horizontal="left" wrapText="1"/>
      <protection locked="0"/>
    </xf>
    <xf numFmtId="44" fontId="3" fillId="0" borderId="23" xfId="1" applyFont="1" applyBorder="1" applyAlignment="1" applyProtection="1">
      <alignment horizontal="left" indent="2"/>
      <protection locked="0"/>
    </xf>
    <xf numFmtId="44" fontId="0" fillId="0" borderId="23" xfId="1" applyFont="1" applyBorder="1" applyProtection="1">
      <protection locked="0"/>
    </xf>
    <xf numFmtId="44" fontId="0" fillId="0" borderId="36" xfId="1" applyNumberFormat="1" applyFont="1" applyBorder="1" applyProtection="1">
      <protection locked="0"/>
    </xf>
    <xf numFmtId="44" fontId="8" fillId="0" borderId="0" xfId="0" applyNumberFormat="1" applyFont="1" applyBorder="1" applyProtection="1">
      <protection locked="0"/>
    </xf>
    <xf numFmtId="0" fontId="3" fillId="6" borderId="38" xfId="0" applyFont="1" applyFill="1" applyBorder="1" applyAlignment="1" applyProtection="1">
      <alignment horizontal="left" vertical="top" wrapText="1"/>
      <protection locked="0"/>
    </xf>
    <xf numFmtId="0" fontId="3" fillId="6" borderId="35" xfId="0" applyFont="1" applyFill="1" applyBorder="1" applyAlignment="1" applyProtection="1">
      <alignment horizontal="left" vertical="top" wrapText="1"/>
      <protection locked="0"/>
    </xf>
    <xf numFmtId="0" fontId="3" fillId="6" borderId="37" xfId="0" applyFont="1" applyFill="1" applyBorder="1" applyAlignment="1" applyProtection="1">
      <alignment horizontal="left" vertical="top" wrapText="1"/>
      <protection locked="0"/>
    </xf>
    <xf numFmtId="0" fontId="4" fillId="6" borderId="39" xfId="0" applyFont="1" applyFill="1" applyBorder="1" applyAlignment="1" applyProtection="1">
      <alignment horizontal="left" vertical="top" wrapText="1"/>
      <protection locked="0"/>
    </xf>
    <xf numFmtId="0" fontId="4" fillId="6" borderId="13" xfId="0" applyFont="1" applyFill="1" applyBorder="1" applyAlignment="1" applyProtection="1">
      <alignment horizontal="left" vertical="top" wrapText="1"/>
      <protection locked="0"/>
    </xf>
    <xf numFmtId="0" fontId="4" fillId="6" borderId="40" xfId="0" applyFont="1"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0" fillId="6" borderId="0" xfId="0" applyFill="1" applyBorder="1" applyAlignment="1" applyProtection="1">
      <alignment horizontal="left" vertical="top" wrapText="1"/>
      <protection locked="0"/>
    </xf>
    <xf numFmtId="0" fontId="0" fillId="6" borderId="36" xfId="0" applyFill="1" applyBorder="1" applyAlignment="1" applyProtection="1">
      <alignment horizontal="left" vertical="top" wrapText="1"/>
      <protection locked="0"/>
    </xf>
    <xf numFmtId="0" fontId="3" fillId="6" borderId="25" xfId="0" applyFont="1" applyFill="1" applyBorder="1" applyAlignment="1" applyProtection="1">
      <alignment horizontal="left" wrapText="1"/>
      <protection locked="0"/>
    </xf>
    <xf numFmtId="0" fontId="3" fillId="6" borderId="0" xfId="0" applyFont="1" applyFill="1" applyBorder="1" applyAlignment="1" applyProtection="1">
      <alignment horizontal="left" wrapText="1"/>
      <protection locked="0"/>
    </xf>
    <xf numFmtId="0" fontId="3" fillId="6" borderId="36" xfId="0" applyFont="1" applyFill="1" applyBorder="1" applyAlignment="1" applyProtection="1">
      <alignment horizontal="left" wrapText="1"/>
      <protection locked="0"/>
    </xf>
    <xf numFmtId="0" fontId="3" fillId="6" borderId="25" xfId="0" applyFont="1" applyFill="1" applyBorder="1" applyAlignment="1" applyProtection="1">
      <alignment horizontal="left" vertical="top" wrapText="1"/>
      <protection locked="0"/>
    </xf>
    <xf numFmtId="0" fontId="3" fillId="6" borderId="0" xfId="0" applyFont="1" applyFill="1" applyBorder="1" applyAlignment="1" applyProtection="1">
      <alignment horizontal="left" vertical="top" wrapText="1"/>
      <protection locked="0"/>
    </xf>
    <xf numFmtId="0" fontId="3" fillId="6" borderId="36" xfId="0" applyFont="1" applyFill="1" applyBorder="1" applyAlignment="1" applyProtection="1">
      <alignment horizontal="left" vertical="top" wrapText="1"/>
      <protection locked="0"/>
    </xf>
    <xf numFmtId="0" fontId="3" fillId="6" borderId="38" xfId="0" applyFont="1" applyFill="1" applyBorder="1" applyAlignment="1">
      <alignment horizontal="left" vertical="top" wrapText="1"/>
    </xf>
    <xf numFmtId="0" fontId="0" fillId="6" borderId="35" xfId="0" applyFill="1" applyBorder="1" applyAlignment="1">
      <alignment horizontal="left" vertical="top" wrapText="1"/>
    </xf>
    <xf numFmtId="0" fontId="0" fillId="6" borderId="37" xfId="0" applyFill="1" applyBorder="1" applyAlignment="1">
      <alignment horizontal="left" vertical="top" wrapText="1"/>
    </xf>
    <xf numFmtId="0" fontId="3" fillId="6" borderId="39" xfId="0" applyFont="1" applyFill="1" applyBorder="1" applyAlignment="1">
      <alignment horizontal="left" vertical="top" wrapText="1"/>
    </xf>
    <xf numFmtId="0" fontId="0" fillId="6" borderId="13" xfId="0" applyFill="1" applyBorder="1" applyAlignment="1">
      <alignment horizontal="left" vertical="top" wrapText="1"/>
    </xf>
    <xf numFmtId="0" fontId="0" fillId="6" borderId="40" xfId="0" applyFill="1" applyBorder="1" applyAlignment="1">
      <alignment horizontal="left" vertical="top" wrapText="1"/>
    </xf>
    <xf numFmtId="0" fontId="3" fillId="6" borderId="25"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36" xfId="0" applyFill="1" applyBorder="1" applyAlignment="1">
      <alignment horizontal="left" vertical="top" wrapText="1"/>
    </xf>
    <xf numFmtId="0" fontId="3" fillId="6" borderId="0" xfId="0" applyFont="1" applyFill="1" applyBorder="1" applyAlignment="1">
      <alignment horizontal="left" vertical="top" wrapText="1"/>
    </xf>
    <xf numFmtId="0" fontId="3" fillId="6" borderId="36" xfId="0" applyFont="1" applyFill="1" applyBorder="1" applyAlignment="1">
      <alignment horizontal="left" vertical="top" wrapText="1"/>
    </xf>
    <xf numFmtId="0" fontId="1" fillId="2" borderId="33" xfId="0" applyFont="1" applyFill="1" applyBorder="1" applyAlignment="1">
      <alignment horizontal="center"/>
    </xf>
    <xf numFmtId="0" fontId="0" fillId="0" borderId="31" xfId="0" applyBorder="1" applyAlignment="1"/>
    <xf numFmtId="0" fontId="0" fillId="0" borderId="21" xfId="0" applyBorder="1" applyAlignment="1"/>
    <xf numFmtId="0" fontId="11" fillId="2" borderId="33" xfId="0" applyFont="1" applyFill="1"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3" fontId="11" fillId="2" borderId="33" xfId="0" applyNumberFormat="1" applyFont="1" applyFill="1" applyBorder="1" applyAlignment="1">
      <alignment horizontal="center"/>
    </xf>
    <xf numFmtId="0" fontId="10" fillId="2" borderId="47" xfId="0" applyFont="1" applyFill="1" applyBorder="1" applyAlignment="1">
      <alignment horizontal="center" wrapText="1"/>
    </xf>
    <xf numFmtId="0" fontId="10" fillId="2" borderId="48" xfId="0" applyFont="1" applyFill="1" applyBorder="1" applyAlignment="1">
      <alignment horizontal="center" wrapText="1"/>
    </xf>
    <xf numFmtId="0" fontId="10" fillId="2" borderId="56" xfId="0" applyFont="1" applyFill="1" applyBorder="1" applyAlignment="1">
      <alignment horizontal="center" wrapText="1"/>
    </xf>
    <xf numFmtId="0" fontId="10" fillId="2" borderId="55" xfId="0" applyFont="1" applyFill="1" applyBorder="1" applyAlignment="1">
      <alignment horizontal="center" wrapText="1"/>
    </xf>
    <xf numFmtId="0" fontId="10" fillId="2" borderId="49" xfId="0" applyFont="1" applyFill="1" applyBorder="1" applyAlignment="1">
      <alignment horizontal="center" wrapText="1"/>
    </xf>
    <xf numFmtId="0" fontId="10" fillId="2" borderId="50" xfId="0" applyFont="1" applyFill="1" applyBorder="1" applyAlignment="1">
      <alignment horizontal="center" wrapText="1"/>
    </xf>
    <xf numFmtId="0" fontId="10" fillId="2" borderId="51" xfId="0" applyFont="1" applyFill="1" applyBorder="1" applyAlignment="1">
      <alignment horizontal="center" wrapText="1"/>
    </xf>
    <xf numFmtId="0" fontId="10" fillId="2" borderId="52" xfId="0" applyFont="1" applyFill="1" applyBorder="1" applyAlignment="1">
      <alignment horizontal="center" wrapText="1"/>
    </xf>
    <xf numFmtId="0" fontId="3" fillId="6" borderId="13" xfId="0" applyFont="1" applyFill="1" applyBorder="1" applyAlignment="1">
      <alignment horizontal="left" vertical="top" wrapText="1"/>
    </xf>
    <xf numFmtId="0" fontId="3" fillId="6" borderId="40" xfId="0" applyFont="1" applyFill="1" applyBorder="1" applyAlignment="1">
      <alignment horizontal="left" vertical="top" wrapText="1"/>
    </xf>
    <xf numFmtId="0" fontId="0" fillId="6" borderId="38" xfId="0" applyFill="1" applyBorder="1" applyAlignment="1">
      <alignment horizontal="left" vertical="top" wrapText="1"/>
    </xf>
    <xf numFmtId="0" fontId="0" fillId="6" borderId="25" xfId="0" applyFill="1" applyBorder="1" applyAlignment="1">
      <alignment horizontal="left" vertical="top" wrapText="1"/>
    </xf>
    <xf numFmtId="0" fontId="28" fillId="6" borderId="38" xfId="2" applyFont="1" applyFill="1" applyBorder="1" applyAlignment="1">
      <alignment horizontal="left" vertical="top" wrapText="1"/>
    </xf>
    <xf numFmtId="0" fontId="28" fillId="6" borderId="35" xfId="2" applyFont="1" applyFill="1" applyBorder="1" applyAlignment="1">
      <alignment horizontal="left" vertical="top" wrapText="1"/>
    </xf>
    <xf numFmtId="0" fontId="28" fillId="6" borderId="37" xfId="2" applyFont="1" applyFill="1" applyBorder="1" applyAlignment="1">
      <alignment horizontal="left" vertical="top" wrapText="1"/>
    </xf>
    <xf numFmtId="3" fontId="6" fillId="4" borderId="33" xfId="2" applyNumberFormat="1" applyFont="1" applyFill="1" applyBorder="1" applyAlignment="1">
      <alignment horizontal="center" wrapText="1"/>
    </xf>
    <xf numFmtId="3" fontId="6" fillId="4" borderId="31" xfId="2" applyNumberFormat="1" applyFont="1" applyFill="1" applyBorder="1" applyAlignment="1">
      <alignment horizontal="center" wrapText="1"/>
    </xf>
    <xf numFmtId="0" fontId="28" fillId="6" borderId="39" xfId="2" applyFont="1" applyFill="1" applyBorder="1" applyAlignment="1">
      <alignment horizontal="left" vertical="top" wrapText="1"/>
    </xf>
    <xf numFmtId="0" fontId="28" fillId="6" borderId="13" xfId="2" applyFont="1" applyFill="1" applyBorder="1" applyAlignment="1">
      <alignment horizontal="left" vertical="top" wrapText="1"/>
    </xf>
    <xf numFmtId="0" fontId="28" fillId="6" borderId="40" xfId="2" applyFont="1" applyFill="1" applyBorder="1" applyAlignment="1">
      <alignment horizontal="left" vertical="top" wrapText="1"/>
    </xf>
    <xf numFmtId="0" fontId="28" fillId="6" borderId="25" xfId="2" applyFont="1" applyFill="1" applyBorder="1" applyAlignment="1">
      <alignment horizontal="left" vertical="top" wrapText="1"/>
    </xf>
    <xf numFmtId="0" fontId="28" fillId="6" borderId="0" xfId="2" applyFont="1" applyFill="1" applyBorder="1" applyAlignment="1">
      <alignment horizontal="left" vertical="top" wrapText="1"/>
    </xf>
    <xf numFmtId="0" fontId="28" fillId="6" borderId="36" xfId="2" applyFont="1" applyFill="1" applyBorder="1" applyAlignment="1">
      <alignment horizontal="left" vertical="top" wrapText="1"/>
    </xf>
    <xf numFmtId="0" fontId="29" fillId="0" borderId="0" xfId="2" applyFont="1" applyAlignment="1">
      <alignment wrapText="1"/>
    </xf>
    <xf numFmtId="0" fontId="28" fillId="0" borderId="0" xfId="2" applyFont="1" applyAlignment="1">
      <alignment wrapText="1"/>
    </xf>
    <xf numFmtId="0" fontId="3" fillId="6" borderId="0" xfId="0" applyFont="1" applyFill="1" applyBorder="1" applyAlignment="1">
      <alignment horizontal="left" vertical="top"/>
    </xf>
    <xf numFmtId="0" fontId="3" fillId="6" borderId="36" xfId="0" applyFont="1" applyFill="1" applyBorder="1" applyAlignment="1">
      <alignment horizontal="left" vertical="top"/>
    </xf>
    <xf numFmtId="0" fontId="0" fillId="6" borderId="0" xfId="0" applyFill="1" applyBorder="1" applyAlignment="1">
      <alignment horizontal="left" vertical="top"/>
    </xf>
    <xf numFmtId="0" fontId="0" fillId="6" borderId="36" xfId="0" applyFill="1" applyBorder="1" applyAlignment="1">
      <alignment horizontal="left" vertical="top"/>
    </xf>
    <xf numFmtId="0" fontId="3" fillId="6" borderId="25" xfId="0" applyFont="1" applyFill="1" applyBorder="1" applyAlignment="1">
      <alignment horizontal="left" vertical="top"/>
    </xf>
    <xf numFmtId="0" fontId="3" fillId="6" borderId="38" xfId="0" applyFont="1" applyFill="1" applyBorder="1" applyAlignment="1">
      <alignment horizontal="left" vertical="top"/>
    </xf>
    <xf numFmtId="0" fontId="0" fillId="6" borderId="35" xfId="0" applyFill="1" applyBorder="1" applyAlignment="1">
      <alignment horizontal="left" vertical="top"/>
    </xf>
    <xf numFmtId="0" fontId="0" fillId="6" borderId="37" xfId="0" applyFill="1" applyBorder="1" applyAlignment="1">
      <alignment horizontal="left" vertical="top"/>
    </xf>
    <xf numFmtId="0" fontId="0" fillId="0" borderId="0" xfId="0" applyAlignment="1">
      <alignment horizontal="left" vertical="top" wrapText="1"/>
    </xf>
    <xf numFmtId="0" fontId="0" fillId="0" borderId="36" xfId="0" applyBorder="1" applyAlignment="1">
      <alignment horizontal="left" vertical="top" wrapText="1"/>
    </xf>
  </cellXfs>
  <cellStyles count="3">
    <cellStyle name="Currency" xfId="1" builtinId="4"/>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66674</xdr:rowOff>
    </xdr:from>
    <xdr:to>
      <xdr:col>14</xdr:col>
      <xdr:colOff>552450</xdr:colOff>
      <xdr:row>37</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66674"/>
          <a:ext cx="9077325" cy="6391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endParaRPr lang="en-US" sz="1000" b="1">
            <a:solidFill>
              <a:srgbClr val="C00000"/>
            </a:solidFill>
            <a:latin typeface="Arial" pitchFamily="34" charset="0"/>
            <a:cs typeface="Arial" pitchFamily="34" charset="0"/>
          </a:endParaRPr>
        </a:p>
        <a:p>
          <a:pPr algn="ctr"/>
          <a:endParaRPr lang="en-US" sz="1200" b="1">
            <a:solidFill>
              <a:srgbClr val="C00000"/>
            </a:solidFill>
            <a:latin typeface="Arial" pitchFamily="34" charset="0"/>
            <a:cs typeface="Arial" pitchFamily="34" charset="0"/>
          </a:endParaRPr>
        </a:p>
        <a:p>
          <a:pPr algn="ctr"/>
          <a:endParaRPr lang="en-US" sz="1200" b="1">
            <a:solidFill>
              <a:srgbClr val="C00000"/>
            </a:solidFill>
            <a:latin typeface="Arial" pitchFamily="34" charset="0"/>
            <a:cs typeface="Arial" pitchFamily="34" charset="0"/>
          </a:endParaRPr>
        </a:p>
        <a:p>
          <a:pPr algn="ctr"/>
          <a:r>
            <a:rPr lang="en-US" sz="1200" b="1">
              <a:solidFill>
                <a:srgbClr val="C00000"/>
              </a:solidFill>
              <a:latin typeface="Arial" pitchFamily="34" charset="0"/>
              <a:cs typeface="Arial" pitchFamily="34" charset="0"/>
            </a:rPr>
            <a:t>Instructions</a:t>
          </a:r>
          <a:endParaRPr lang="en-US" sz="1200" b="1" baseline="0">
            <a:solidFill>
              <a:srgbClr val="C00000"/>
            </a:solidFill>
            <a:latin typeface="Arial" pitchFamily="34" charset="0"/>
            <a:cs typeface="Arial" pitchFamily="34" charset="0"/>
          </a:endParaRPr>
        </a:p>
        <a:p>
          <a:r>
            <a:rPr lang="en-US" sz="1000" b="1">
              <a:solidFill>
                <a:srgbClr val="002060"/>
              </a:solidFill>
              <a:latin typeface="Arial" pitchFamily="34" charset="0"/>
              <a:cs typeface="Arial" pitchFamily="34" charset="0"/>
            </a:rPr>
            <a:t> </a:t>
          </a:r>
        </a:p>
        <a:p>
          <a:endParaRPr lang="en-US" sz="1000" b="1">
            <a:solidFill>
              <a:srgbClr val="002060"/>
            </a:solidFill>
            <a:latin typeface="Arial" pitchFamily="34" charset="0"/>
            <a:cs typeface="Arial" pitchFamily="34" charset="0"/>
          </a:endParaRPr>
        </a:p>
        <a:p>
          <a:r>
            <a:rPr lang="en-US" sz="1000" b="1">
              <a:solidFill>
                <a:srgbClr val="002060"/>
              </a:solidFill>
              <a:latin typeface="Arial" pitchFamily="34" charset="0"/>
              <a:cs typeface="Arial" pitchFamily="34" charset="0"/>
            </a:rPr>
            <a:t>1. The objective for this</a:t>
          </a:r>
          <a:r>
            <a:rPr lang="en-US" sz="1000" b="1" baseline="0">
              <a:solidFill>
                <a:srgbClr val="002060"/>
              </a:solidFill>
              <a:latin typeface="Arial" pitchFamily="34" charset="0"/>
              <a:cs typeface="Arial" pitchFamily="34" charset="0"/>
            </a:rPr>
            <a:t> workbook </a:t>
          </a:r>
          <a:r>
            <a:rPr lang="en-US" sz="1000" b="1">
              <a:solidFill>
                <a:srgbClr val="002060"/>
              </a:solidFill>
              <a:latin typeface="Arial" pitchFamily="34" charset="0"/>
              <a:cs typeface="Arial" pitchFamily="34" charset="0"/>
            </a:rPr>
            <a:t>is to determine the</a:t>
          </a:r>
          <a:r>
            <a:rPr lang="en-US" sz="1000" b="1" baseline="0">
              <a:solidFill>
                <a:srgbClr val="002060"/>
              </a:solidFill>
              <a:latin typeface="Arial" pitchFamily="34" charset="0"/>
              <a:cs typeface="Arial" pitchFamily="34" charset="0"/>
            </a:rPr>
            <a:t> potential cost for the Initial Courts which will be included in the Budget Change Proposal if any of these courts choose a vendor that is awarded a contract under this RFP.  </a:t>
          </a:r>
          <a:endParaRPr lang="en-US" sz="1000" b="1">
            <a:solidFill>
              <a:srgbClr val="002060"/>
            </a:solidFill>
            <a:latin typeface="Arial" pitchFamily="34" charset="0"/>
            <a:cs typeface="Arial" pitchFamily="34" charset="0"/>
          </a:endParaRPr>
        </a:p>
        <a:p>
          <a:endParaRPr lang="en-US" sz="1000" b="1">
            <a:solidFill>
              <a:srgbClr val="002060"/>
            </a:solidFill>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a:solidFill>
                <a:srgbClr val="002060"/>
              </a:solidFill>
              <a:latin typeface="Arial" pitchFamily="34" charset="0"/>
              <a:cs typeface="Arial" pitchFamily="34" charset="0"/>
            </a:rPr>
            <a:t>2. </a:t>
          </a:r>
          <a:r>
            <a:rPr lang="en-US" sz="1000" b="1" i="1">
              <a:solidFill>
                <a:srgbClr val="002060"/>
              </a:solidFill>
              <a:latin typeface="Arial" pitchFamily="34" charset="0"/>
              <a:cs typeface="Arial" pitchFamily="34" charset="0"/>
            </a:rPr>
            <a:t>Summary Tab</a:t>
          </a:r>
          <a:r>
            <a:rPr lang="en-US" sz="1000" b="1">
              <a:solidFill>
                <a:srgbClr val="002060"/>
              </a:solidFill>
              <a:latin typeface="Arial" pitchFamily="34" charset="0"/>
              <a:cs typeface="Arial" pitchFamily="34" charset="0"/>
            </a:rPr>
            <a:t>: </a:t>
          </a:r>
          <a:r>
            <a:rPr lang="en-US" sz="1100" b="1" i="0">
              <a:solidFill>
                <a:srgbClr val="002060"/>
              </a:solidFill>
              <a:effectLst/>
              <a:latin typeface="+mn-lt"/>
              <a:ea typeface="+mn-ea"/>
              <a:cs typeface="+mn-cs"/>
            </a:rPr>
            <a:t>Provide</a:t>
          </a:r>
          <a:r>
            <a:rPr lang="en-US" sz="1100" b="1" i="0" baseline="0">
              <a:solidFill>
                <a:srgbClr val="002060"/>
              </a:solidFill>
              <a:effectLst/>
              <a:latin typeface="+mn-lt"/>
              <a:ea typeface="+mn-ea"/>
              <a:cs typeface="+mn-cs"/>
            </a:rPr>
            <a:t> Proposer Name.  (It will autopopulate the other tabs.) </a:t>
          </a:r>
          <a:r>
            <a:rPr lang="en-US" sz="1000" b="1">
              <a:solidFill>
                <a:srgbClr val="002060"/>
              </a:solidFill>
              <a:latin typeface="Arial" pitchFamily="34" charset="0"/>
              <a:cs typeface="Arial" pitchFamily="34" charset="0"/>
            </a:rPr>
            <a:t>This tab will tally the information</a:t>
          </a:r>
          <a:r>
            <a:rPr lang="en-US" sz="1000" b="1" baseline="0">
              <a:solidFill>
                <a:srgbClr val="002060"/>
              </a:solidFill>
              <a:latin typeface="Arial" pitchFamily="34" charset="0"/>
              <a:cs typeface="Arial" pitchFamily="34" charset="0"/>
            </a:rPr>
            <a:t> provided in other tabs. The proposer may add notes for the reviewer as necessary.</a:t>
          </a:r>
          <a:endParaRPr lang="en-US" sz="1000" b="1">
            <a:solidFill>
              <a:srgbClr val="002060"/>
            </a:solidFill>
            <a:latin typeface="Arial" pitchFamily="34" charset="0"/>
            <a:cs typeface="Arial" pitchFamily="34" charset="0"/>
          </a:endParaRPr>
        </a:p>
        <a:p>
          <a:endParaRPr lang="en-US" sz="1000" b="1">
            <a:solidFill>
              <a:srgbClr val="002060"/>
            </a:solidFill>
            <a:latin typeface="Arial" pitchFamily="34" charset="0"/>
            <a:cs typeface="Arial" pitchFamily="34" charset="0"/>
          </a:endParaRPr>
        </a:p>
        <a:p>
          <a:r>
            <a:rPr lang="en-US" sz="1000" b="1" i="0">
              <a:solidFill>
                <a:srgbClr val="002060"/>
              </a:solidFill>
              <a:latin typeface="Arial" pitchFamily="34" charset="0"/>
              <a:cs typeface="Arial" pitchFamily="34" charset="0"/>
            </a:rPr>
            <a:t>3.</a:t>
          </a:r>
          <a:r>
            <a:rPr lang="en-US" sz="1000" b="1" i="1">
              <a:solidFill>
                <a:srgbClr val="002060"/>
              </a:solidFill>
              <a:latin typeface="Arial" pitchFamily="34" charset="0"/>
              <a:cs typeface="Arial" pitchFamily="34" charset="0"/>
            </a:rPr>
            <a:t> License Tab: </a:t>
          </a:r>
          <a:r>
            <a:rPr lang="en-US" sz="1000" b="1" i="0">
              <a:solidFill>
                <a:srgbClr val="002060"/>
              </a:solidFill>
              <a:latin typeface="Arial" pitchFamily="34" charset="0"/>
              <a:cs typeface="Arial" pitchFamily="34" charset="0"/>
            </a:rPr>
            <a:t>This tab should contain</a:t>
          </a:r>
          <a:r>
            <a:rPr lang="en-US" sz="1000" b="1" i="0" baseline="0">
              <a:solidFill>
                <a:srgbClr val="002060"/>
              </a:solidFill>
              <a:latin typeface="Arial" pitchFamily="34" charset="0"/>
              <a:cs typeface="Arial" pitchFamily="34" charset="0"/>
            </a:rPr>
            <a:t> the licensing information for an individual court on a per user basis.   </a:t>
          </a:r>
          <a:r>
            <a:rPr lang="en-US" sz="1100" b="1">
              <a:solidFill>
                <a:srgbClr val="002060"/>
              </a:solidFill>
              <a:effectLst/>
              <a:latin typeface="+mn-lt"/>
              <a:ea typeface="+mn-ea"/>
              <a:cs typeface="+mn-cs"/>
            </a:rPr>
            <a:t>Licensing/Implementation fees should inlcude all Production and Non-Production environments.</a:t>
          </a:r>
          <a:endParaRPr lang="en-US" sz="1000">
            <a:solidFill>
              <a:srgbClr val="002060"/>
            </a:solidFill>
            <a:effectLst/>
          </a:endParaRPr>
        </a:p>
        <a:p>
          <a:endParaRPr lang="en-US" sz="1000" b="1">
            <a:solidFill>
              <a:srgbClr val="002060"/>
            </a:solidFill>
            <a:latin typeface="Arial" pitchFamily="34" charset="0"/>
            <a:cs typeface="Arial" pitchFamily="34" charset="0"/>
          </a:endParaRPr>
        </a:p>
        <a:p>
          <a:r>
            <a:rPr lang="en-US" sz="1000" b="1">
              <a:solidFill>
                <a:srgbClr val="002060"/>
              </a:solidFill>
              <a:latin typeface="Arial" pitchFamily="34" charset="0"/>
              <a:cs typeface="Arial" pitchFamily="34" charset="0"/>
            </a:rPr>
            <a:t>4. </a:t>
          </a:r>
          <a:r>
            <a:rPr lang="en-US" sz="1000" b="1" i="1">
              <a:solidFill>
                <a:srgbClr val="002060"/>
              </a:solidFill>
              <a:latin typeface="Arial" pitchFamily="34" charset="0"/>
              <a:cs typeface="Arial" pitchFamily="34" charset="0"/>
            </a:rPr>
            <a:t>ProfServ</a:t>
          </a:r>
          <a:r>
            <a:rPr lang="en-US" sz="1000" b="1" i="1" baseline="0">
              <a:solidFill>
                <a:srgbClr val="002060"/>
              </a:solidFill>
              <a:latin typeface="Arial" pitchFamily="34" charset="0"/>
              <a:cs typeface="Arial" pitchFamily="34" charset="0"/>
            </a:rPr>
            <a:t> Tabs: </a:t>
          </a:r>
          <a:r>
            <a:rPr lang="en-US" sz="1000" b="1">
              <a:solidFill>
                <a:srgbClr val="002060"/>
              </a:solidFill>
              <a:latin typeface="Arial" pitchFamily="34" charset="0"/>
              <a:cs typeface="Arial" pitchFamily="34" charset="0"/>
            </a:rPr>
            <a:t>Hourly Pricing for Individual Courts should be the same regardless of court size or number of users.  There is a ProfServ tab for each of the eight courts in the BCP.  Each of these eight tabs must be completed</a:t>
          </a:r>
          <a:r>
            <a:rPr lang="en-US" sz="1000" b="1" baseline="0">
              <a:solidFill>
                <a:srgbClr val="002060"/>
              </a:solidFill>
              <a:latin typeface="Arial" pitchFamily="34" charset="0"/>
              <a:cs typeface="Arial" pitchFamily="34" charset="0"/>
            </a:rPr>
            <a:t>.  </a:t>
          </a:r>
          <a:endParaRPr lang="en-US" sz="1000" b="1">
            <a:solidFill>
              <a:srgbClr val="002060"/>
            </a:solidFill>
            <a:latin typeface="Arial" pitchFamily="34" charset="0"/>
            <a:cs typeface="Arial" pitchFamily="34" charset="0"/>
          </a:endParaRPr>
        </a:p>
        <a:p>
          <a:endParaRPr lang="en-US" sz="1000" b="1">
            <a:solidFill>
              <a:srgbClr val="002060"/>
            </a:solidFill>
            <a:latin typeface="Arial" pitchFamily="34" charset="0"/>
            <a:cs typeface="Arial" pitchFamily="34" charset="0"/>
          </a:endParaRPr>
        </a:p>
        <a:p>
          <a:r>
            <a:rPr lang="en-US" sz="1000" b="1">
              <a:solidFill>
                <a:srgbClr val="002060"/>
              </a:solidFill>
              <a:latin typeface="Arial" pitchFamily="34" charset="0"/>
              <a:ea typeface="+mn-ea"/>
              <a:cs typeface="Arial" pitchFamily="34" charset="0"/>
            </a:rPr>
            <a:t>5. Information for tab  '5-Hosted Costs' should</a:t>
          </a:r>
          <a:r>
            <a:rPr lang="en-US" sz="1000" b="1" baseline="0">
              <a:solidFill>
                <a:srgbClr val="002060"/>
              </a:solidFill>
              <a:latin typeface="Arial" pitchFamily="34" charset="0"/>
              <a:ea typeface="+mn-ea"/>
              <a:cs typeface="Arial" pitchFamily="34" charset="0"/>
            </a:rPr>
            <a:t> is optional but should be completed if the vendor offers a hosted solution such as Software as a Service.</a:t>
          </a:r>
          <a:endParaRPr lang="en-US" sz="1000" b="1">
            <a:solidFill>
              <a:srgbClr val="002060"/>
            </a:solidFill>
            <a:latin typeface="Arial" pitchFamily="34" charset="0"/>
            <a:ea typeface="+mn-ea"/>
            <a:cs typeface="Arial" pitchFamily="34" charset="0"/>
          </a:endParaRPr>
        </a:p>
        <a:p>
          <a:endParaRPr lang="en-US" sz="1000" b="1">
            <a:solidFill>
              <a:srgbClr val="002060"/>
            </a:solidFill>
            <a:latin typeface="Arial" pitchFamily="34" charset="0"/>
            <a:ea typeface="+mn-ea"/>
            <a:cs typeface="Arial" pitchFamily="34" charset="0"/>
          </a:endParaRPr>
        </a:p>
        <a:p>
          <a:r>
            <a:rPr lang="en-US" sz="1000" b="1">
              <a:solidFill>
                <a:srgbClr val="002060"/>
              </a:solidFill>
              <a:latin typeface="Arial" pitchFamily="34" charset="0"/>
              <a:ea typeface="+mn-ea"/>
              <a:cs typeface="Arial" pitchFamily="34" charset="0"/>
            </a:rPr>
            <a:t>6. Please list all assuptions for each tab in the provided space.</a:t>
          </a:r>
        </a:p>
        <a:p>
          <a:endParaRPr lang="en-US" sz="1000" b="1">
            <a:solidFill>
              <a:srgbClr val="002060"/>
            </a:solidFill>
            <a:latin typeface="Arial" pitchFamily="34" charset="0"/>
            <a:ea typeface="+mn-ea"/>
            <a:cs typeface="Arial" pitchFamily="34" charset="0"/>
          </a:endParaRPr>
        </a:p>
        <a:p>
          <a:r>
            <a:rPr lang="en-US" sz="1000" b="1">
              <a:solidFill>
                <a:srgbClr val="002060"/>
              </a:solidFill>
              <a:latin typeface="Arial" pitchFamily="34" charset="0"/>
              <a:ea typeface="+mn-ea"/>
              <a:cs typeface="Arial" pitchFamily="34" charset="0"/>
            </a:rPr>
            <a:t>7. Please do not include sales tax in the taxable costs but do indicate where applicable.</a:t>
          </a:r>
        </a:p>
        <a:p>
          <a:endParaRPr lang="en-US" sz="1000" b="1" baseline="0">
            <a:solidFill>
              <a:srgbClr val="002060"/>
            </a:solidFill>
            <a:latin typeface="Arial" pitchFamily="34" charset="0"/>
            <a:cs typeface="Arial" pitchFamily="34" charset="0"/>
          </a:endParaRPr>
        </a:p>
        <a:p>
          <a:r>
            <a:rPr lang="en-US" sz="1000" b="1" baseline="0">
              <a:solidFill>
                <a:srgbClr val="002060"/>
              </a:solidFill>
              <a:latin typeface="Arial" pitchFamily="34" charset="0"/>
              <a:cs typeface="Arial" pitchFamily="34" charset="0"/>
            </a:rPr>
            <a:t>8. If other pricing models are available, please provide them as a separate attachment.</a:t>
          </a:r>
        </a:p>
        <a:p>
          <a:endParaRPr lang="en-US" sz="1000" b="1" baseline="0">
            <a:solidFill>
              <a:srgbClr val="002060"/>
            </a:solidFill>
            <a:latin typeface="Arial" pitchFamily="34" charset="0"/>
            <a:cs typeface="Arial" pitchFamily="34" charset="0"/>
          </a:endParaRPr>
        </a:p>
        <a:p>
          <a:r>
            <a:rPr lang="en-US" sz="1000" b="1" baseline="0">
              <a:solidFill>
                <a:srgbClr val="FF0000"/>
              </a:solidFill>
              <a:latin typeface="Arial" pitchFamily="34" charset="0"/>
              <a:cs typeface="Arial" pitchFamily="34" charset="0"/>
            </a:rPr>
            <a:t>9. Please check all cell formulas.</a:t>
          </a:r>
        </a:p>
        <a:p>
          <a:endParaRPr lang="en-US" sz="1000" b="1" baseline="0">
            <a:solidFill>
              <a:srgbClr val="FF0000"/>
            </a:solidFill>
            <a:latin typeface="Arial" pitchFamily="34" charset="0"/>
            <a:cs typeface="Arial" pitchFamily="34" charset="0"/>
          </a:endParaRPr>
        </a:p>
        <a:p>
          <a:r>
            <a:rPr lang="en-US" sz="1000" b="1" baseline="0">
              <a:solidFill>
                <a:srgbClr val="FF0000"/>
              </a:solidFill>
              <a:latin typeface="Arial" pitchFamily="34" charset="0"/>
              <a:cs typeface="Arial" pitchFamily="34" charset="0"/>
            </a:rPr>
            <a:t>10. Please ensure you have filled all tabs with information (Tab 5- Hosted Costs is only for those vendors offering hosting solutions such as Software as a Service)</a:t>
          </a:r>
        </a:p>
        <a:p>
          <a:endParaRPr lang="en-US" sz="1000" b="1" baseline="0">
            <a:solidFill>
              <a:srgbClr val="7030A0"/>
            </a:solidFill>
            <a:latin typeface="Arial" pitchFamily="34" charset="0"/>
            <a:cs typeface="Arial" pitchFamily="34" charset="0"/>
          </a:endParaRPr>
        </a:p>
        <a:p>
          <a:endParaRPr lang="en-US" sz="1000" b="1" baseline="0">
            <a:solidFill>
              <a:srgbClr val="FF0000"/>
            </a:solidFill>
            <a:latin typeface="Arial" pitchFamily="34" charset="0"/>
            <a:cs typeface="Arial" pitchFamily="34" charset="0"/>
          </a:endParaRPr>
        </a:p>
        <a:p>
          <a:endParaRPr lang="en-US" sz="1000" b="1" baseline="0">
            <a:solidFill>
              <a:srgbClr val="FF0000"/>
            </a:solidFill>
            <a:latin typeface="Arial" pitchFamily="34" charset="0"/>
            <a:cs typeface="Arial" pitchFamily="34" charset="0"/>
          </a:endParaRPr>
        </a:p>
        <a:p>
          <a:endParaRPr lang="en-US" sz="1000" b="1" baseline="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3133" name="Line 2">
          <a:extLst>
            <a:ext uri="{FF2B5EF4-FFF2-40B4-BE49-F238E27FC236}">
              <a16:creationId xmlns:a16="http://schemas.microsoft.com/office/drawing/2014/main" id="{00000000-0008-0000-0300-00003D0C0000}"/>
            </a:ext>
          </a:extLst>
        </xdr:cNvPr>
        <xdr:cNvSpPr>
          <a:spLocks noChangeShapeType="1"/>
        </xdr:cNvSpPr>
      </xdr:nvSpPr>
      <xdr:spPr bwMode="auto">
        <a:xfrm flipH="1" flipV="1">
          <a:off x="0" y="5991225"/>
          <a:ext cx="96202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8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962025</xdr:colOff>
      <xdr:row>32</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flipH="1" flipV="1">
          <a:off x="0" y="6324600"/>
          <a:ext cx="9620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tabSelected="1" workbookViewId="0">
      <selection activeCell="P13" sqref="P13"/>
    </sheetView>
  </sheetViews>
  <sheetFormatPr defaultRowHeight="12.75"/>
  <sheetData/>
  <pageMargins left="0.7" right="0.7" top="0.75" bottom="0.75" header="0.3" footer="0.3"/>
  <pageSetup scale="91" orientation="landscape" r:id="rId1"/>
  <headerFooter>
    <oddHeader>&amp;RRFP # TCAS-2017-05-JU
Court Case Management Systems
Exhibit 7.1 - Cost Matrix for  Initial Courts</oddHeader>
    <oddFooter>&amp;C&amp;A&amp;RPage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82"/>
  <sheetViews>
    <sheetView topLeftCell="A7" zoomScale="80" zoomScaleNormal="80" workbookViewId="0">
      <selection activeCell="B47" sqref="B47:C53"/>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131</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82"/>
  <sheetViews>
    <sheetView zoomScale="80" zoomScaleNormal="80" workbookViewId="0">
      <selection activeCell="N47" sqref="N47:O53"/>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132</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C84"/>
  <sheetViews>
    <sheetView zoomScale="80" zoomScaleNormal="80" workbookViewId="0">
      <selection activeCell="B71" sqref="B71:B74"/>
    </sheetView>
  </sheetViews>
  <sheetFormatPr defaultColWidth="8.85546875" defaultRowHeight="12.75"/>
  <cols>
    <col min="1" max="1" width="56.28515625" customWidth="1"/>
    <col min="2" max="2" width="15.7109375" style="14" customWidth="1"/>
    <col min="3" max="3" width="56.7109375" customWidth="1"/>
  </cols>
  <sheetData>
    <row r="1" spans="1:3" ht="18" customHeight="1">
      <c r="A1" s="111" t="s">
        <v>81</v>
      </c>
      <c r="B1" s="108" t="str">
        <f>Summary!B1</f>
        <v>{Insert Company Name}</v>
      </c>
      <c r="C1" s="18"/>
    </row>
    <row r="2" spans="1:3" ht="15.75" customHeight="1">
      <c r="A2" s="109" t="s">
        <v>39</v>
      </c>
      <c r="B2" s="110"/>
      <c r="C2" s="18"/>
    </row>
    <row r="3" spans="1:3" ht="15">
      <c r="A3" s="17" t="s">
        <v>133</v>
      </c>
      <c r="B3" s="13"/>
    </row>
    <row r="4" spans="1:3" ht="13.5" customHeight="1" thickBot="1"/>
    <row r="5" spans="1:3" s="3" customFormat="1" ht="28.5" customHeight="1" thickBot="1">
      <c r="A5" s="32" t="s">
        <v>40</v>
      </c>
      <c r="B5" s="16" t="s">
        <v>10</v>
      </c>
      <c r="C5" s="20" t="s">
        <v>9</v>
      </c>
    </row>
    <row r="6" spans="1:3" ht="15" customHeight="1" thickBot="1">
      <c r="A6" s="155" t="s">
        <v>125</v>
      </c>
      <c r="B6" s="25"/>
      <c r="C6" s="21"/>
    </row>
    <row r="7" spans="1:3" ht="15" customHeight="1">
      <c r="A7" s="11" t="s">
        <v>42</v>
      </c>
      <c r="B7" s="301">
        <v>0</v>
      </c>
      <c r="C7" s="28"/>
    </row>
    <row r="8" spans="1:3" ht="15" customHeight="1">
      <c r="A8" s="12" t="s">
        <v>43</v>
      </c>
      <c r="B8" s="301">
        <v>0</v>
      </c>
      <c r="C8" s="23"/>
    </row>
    <row r="9" spans="1:3" ht="15" customHeight="1">
      <c r="A9" s="12" t="s">
        <v>44</v>
      </c>
      <c r="B9" s="301">
        <v>0</v>
      </c>
      <c r="C9" s="23"/>
    </row>
    <row r="10" spans="1:3" ht="15" customHeight="1">
      <c r="A10" s="12" t="s">
        <v>78</v>
      </c>
      <c r="B10" s="301">
        <v>0</v>
      </c>
      <c r="C10" s="23"/>
    </row>
    <row r="11" spans="1:3" ht="15" customHeight="1">
      <c r="A11" s="12" t="s">
        <v>79</v>
      </c>
      <c r="B11" s="301">
        <v>0</v>
      </c>
      <c r="C11" s="23"/>
    </row>
    <row r="12" spans="1:3" ht="15" customHeight="1">
      <c r="A12" s="84" t="s">
        <v>11</v>
      </c>
      <c r="B12" s="300">
        <f>SUM(B7:B11)</f>
        <v>0</v>
      </c>
      <c r="C12" s="86"/>
    </row>
    <row r="13" spans="1:3" ht="15" customHeight="1">
      <c r="A13" s="85" t="s">
        <v>74</v>
      </c>
      <c r="B13" s="300"/>
      <c r="C13" s="86"/>
    </row>
    <row r="14" spans="1:3" ht="15" customHeight="1">
      <c r="A14" s="85" t="s">
        <v>75</v>
      </c>
      <c r="B14" s="300">
        <f>B12+B13</f>
        <v>0</v>
      </c>
      <c r="C14" s="86"/>
    </row>
    <row r="15" spans="1:3" ht="15" customHeight="1" thickBot="1">
      <c r="A15" s="83" t="s">
        <v>126</v>
      </c>
      <c r="B15" s="224"/>
      <c r="C15" s="23"/>
    </row>
    <row r="16" spans="1:3" ht="15" customHeight="1">
      <c r="A16" s="11" t="s">
        <v>42</v>
      </c>
      <c r="B16" s="224">
        <v>0</v>
      </c>
      <c r="C16" s="23"/>
    </row>
    <row r="17" spans="1:3" ht="15" customHeight="1">
      <c r="A17" s="12" t="s">
        <v>43</v>
      </c>
      <c r="B17" s="224">
        <v>0</v>
      </c>
      <c r="C17" s="23"/>
    </row>
    <row r="18" spans="1:3" ht="15" customHeight="1">
      <c r="A18" s="12" t="s">
        <v>44</v>
      </c>
      <c r="B18" s="224">
        <v>0</v>
      </c>
      <c r="C18" s="23"/>
    </row>
    <row r="19" spans="1:3" ht="15" customHeight="1">
      <c r="A19" s="12" t="s">
        <v>78</v>
      </c>
      <c r="B19" s="224">
        <v>0</v>
      </c>
      <c r="C19" s="23"/>
    </row>
    <row r="20" spans="1:3" ht="15" customHeight="1">
      <c r="A20" s="12" t="s">
        <v>79</v>
      </c>
      <c r="B20" s="224">
        <v>0</v>
      </c>
      <c r="C20" s="23"/>
    </row>
    <row r="21" spans="1:3" ht="15" customHeight="1">
      <c r="A21" s="84" t="s">
        <v>11</v>
      </c>
      <c r="B21" s="300">
        <f>SUM(B16:B20)</f>
        <v>0</v>
      </c>
      <c r="C21" s="86"/>
    </row>
    <row r="22" spans="1:3" ht="15" customHeight="1">
      <c r="A22" s="85" t="s">
        <v>74</v>
      </c>
      <c r="B22" s="300"/>
      <c r="C22" s="86"/>
    </row>
    <row r="23" spans="1:3" ht="15" customHeight="1">
      <c r="A23" s="85" t="s">
        <v>75</v>
      </c>
      <c r="B23" s="300">
        <f>B21+B22</f>
        <v>0</v>
      </c>
      <c r="C23" s="86"/>
    </row>
    <row r="24" spans="1:3" ht="15" customHeight="1" thickBot="1">
      <c r="A24" s="83" t="s">
        <v>127</v>
      </c>
      <c r="B24" s="224"/>
      <c r="C24" s="23"/>
    </row>
    <row r="25" spans="1:3" ht="15" customHeight="1">
      <c r="A25" s="11" t="s">
        <v>42</v>
      </c>
      <c r="B25" s="224">
        <v>0</v>
      </c>
      <c r="C25" s="23"/>
    </row>
    <row r="26" spans="1:3" ht="15" customHeight="1">
      <c r="A26" s="12" t="s">
        <v>43</v>
      </c>
      <c r="B26" s="224">
        <v>0</v>
      </c>
      <c r="C26" s="23"/>
    </row>
    <row r="27" spans="1:3" ht="15" customHeight="1">
      <c r="A27" s="12" t="s">
        <v>44</v>
      </c>
      <c r="B27" s="224">
        <v>0</v>
      </c>
      <c r="C27" s="23"/>
    </row>
    <row r="28" spans="1:3" ht="15" customHeight="1">
      <c r="A28" s="12" t="s">
        <v>78</v>
      </c>
      <c r="B28" s="224">
        <v>0</v>
      </c>
      <c r="C28" s="23"/>
    </row>
    <row r="29" spans="1:3" ht="15" customHeight="1">
      <c r="A29" s="12" t="s">
        <v>79</v>
      </c>
      <c r="B29" s="224">
        <v>0</v>
      </c>
      <c r="C29" s="23"/>
    </row>
    <row r="30" spans="1:3" ht="15" customHeight="1">
      <c r="A30" s="84" t="s">
        <v>11</v>
      </c>
      <c r="B30" s="300">
        <f>SUM(B25:B29)</f>
        <v>0</v>
      </c>
      <c r="C30" s="86"/>
    </row>
    <row r="31" spans="1:3" s="2" customFormat="1" ht="15" customHeight="1">
      <c r="A31" s="87" t="s">
        <v>41</v>
      </c>
      <c r="B31" s="300"/>
      <c r="C31" s="88"/>
    </row>
    <row r="32" spans="1:3" s="2" customFormat="1" ht="15" customHeight="1" thickBot="1">
      <c r="A32" s="89" t="s">
        <v>14</v>
      </c>
      <c r="B32" s="300">
        <f>B30+B31</f>
        <v>0</v>
      </c>
      <c r="C32" s="90" t="s">
        <v>8</v>
      </c>
    </row>
    <row r="33" spans="1:3" ht="15" customHeight="1" thickBot="1">
      <c r="A33" s="156" t="s">
        <v>128</v>
      </c>
      <c r="B33" s="302"/>
      <c r="C33" s="21"/>
    </row>
    <row r="34" spans="1:3" ht="15" customHeight="1">
      <c r="A34" s="11" t="s">
        <v>42</v>
      </c>
      <c r="B34" s="301">
        <v>0</v>
      </c>
      <c r="C34" s="28"/>
    </row>
    <row r="35" spans="1:3" ht="15" customHeight="1">
      <c r="A35" s="12" t="s">
        <v>43</v>
      </c>
      <c r="B35" s="301">
        <v>0</v>
      </c>
      <c r="C35" s="23"/>
    </row>
    <row r="36" spans="1:3" ht="15" customHeight="1">
      <c r="A36" s="12" t="s">
        <v>44</v>
      </c>
      <c r="B36" s="301">
        <v>0</v>
      </c>
      <c r="C36" s="23"/>
    </row>
    <row r="37" spans="1:3" ht="15" customHeight="1">
      <c r="A37" s="12" t="s">
        <v>78</v>
      </c>
      <c r="B37" s="301">
        <v>0</v>
      </c>
      <c r="C37" s="23"/>
    </row>
    <row r="38" spans="1:3" ht="15" customHeight="1">
      <c r="A38" s="12" t="s">
        <v>79</v>
      </c>
      <c r="B38" s="301">
        <v>0</v>
      </c>
      <c r="C38" s="23"/>
    </row>
    <row r="39" spans="1:3" ht="15" customHeight="1">
      <c r="A39" s="84" t="s">
        <v>11</v>
      </c>
      <c r="B39" s="300">
        <f>SUM(B34:B38)</f>
        <v>0</v>
      </c>
      <c r="C39" s="86"/>
    </row>
    <row r="40" spans="1:3" ht="15" customHeight="1">
      <c r="A40" s="85" t="s">
        <v>74</v>
      </c>
      <c r="B40" s="300"/>
      <c r="C40" s="86"/>
    </row>
    <row r="41" spans="1:3" ht="15" customHeight="1" thickBot="1">
      <c r="A41" s="157" t="s">
        <v>75</v>
      </c>
      <c r="B41" s="303">
        <f>B39+B40</f>
        <v>0</v>
      </c>
      <c r="C41" s="158"/>
    </row>
    <row r="42" spans="1:3" ht="15" customHeight="1" thickBot="1">
      <c r="A42" s="155" t="s">
        <v>129</v>
      </c>
      <c r="B42" s="25"/>
      <c r="C42" s="21"/>
    </row>
    <row r="43" spans="1:3" ht="15" customHeight="1">
      <c r="A43" s="11" t="s">
        <v>42</v>
      </c>
      <c r="B43" s="301">
        <v>0</v>
      </c>
      <c r="C43" s="28"/>
    </row>
    <row r="44" spans="1:3" ht="15" customHeight="1">
      <c r="A44" s="12" t="s">
        <v>43</v>
      </c>
      <c r="B44" s="301">
        <v>0</v>
      </c>
      <c r="C44" s="23"/>
    </row>
    <row r="45" spans="1:3" ht="15" customHeight="1">
      <c r="A45" s="12" t="s">
        <v>44</v>
      </c>
      <c r="B45" s="301">
        <v>0</v>
      </c>
      <c r="C45" s="23"/>
    </row>
    <row r="46" spans="1:3" ht="15" customHeight="1">
      <c r="A46" s="12" t="s">
        <v>78</v>
      </c>
      <c r="B46" s="301">
        <v>0</v>
      </c>
      <c r="C46" s="23"/>
    </row>
    <row r="47" spans="1:3" ht="15" customHeight="1">
      <c r="A47" s="12" t="s">
        <v>79</v>
      </c>
      <c r="B47" s="301">
        <v>0</v>
      </c>
      <c r="C47" s="23"/>
    </row>
    <row r="48" spans="1:3" ht="15" customHeight="1">
      <c r="A48" s="84" t="s">
        <v>11</v>
      </c>
      <c r="B48" s="300">
        <f>SUM(B43:B47)</f>
        <v>0</v>
      </c>
      <c r="C48" s="86"/>
    </row>
    <row r="49" spans="1:3" ht="15" customHeight="1">
      <c r="A49" s="85" t="s">
        <v>74</v>
      </c>
      <c r="B49" s="300"/>
      <c r="C49" s="86"/>
    </row>
    <row r="50" spans="1:3" ht="15" customHeight="1">
      <c r="A50" s="85" t="s">
        <v>75</v>
      </c>
      <c r="B50" s="300">
        <f>B48+B49</f>
        <v>0</v>
      </c>
      <c r="C50" s="86"/>
    </row>
    <row r="51" spans="1:3" ht="15" customHeight="1" thickBot="1">
      <c r="A51" s="83" t="s">
        <v>130</v>
      </c>
      <c r="B51" s="224"/>
      <c r="C51" s="23"/>
    </row>
    <row r="52" spans="1:3" ht="15" customHeight="1">
      <c r="A52" s="11" t="s">
        <v>42</v>
      </c>
      <c r="B52" s="224">
        <v>0</v>
      </c>
      <c r="C52" s="23"/>
    </row>
    <row r="53" spans="1:3" ht="15" customHeight="1">
      <c r="A53" s="12" t="s">
        <v>43</v>
      </c>
      <c r="B53" s="224">
        <v>0</v>
      </c>
      <c r="C53" s="23"/>
    </row>
    <row r="54" spans="1:3" ht="15" customHeight="1">
      <c r="A54" s="12" t="s">
        <v>44</v>
      </c>
      <c r="B54" s="224">
        <v>0</v>
      </c>
      <c r="C54" s="23"/>
    </row>
    <row r="55" spans="1:3" ht="15" customHeight="1">
      <c r="A55" s="12" t="s">
        <v>78</v>
      </c>
      <c r="B55" s="224">
        <v>0</v>
      </c>
      <c r="C55" s="23"/>
    </row>
    <row r="56" spans="1:3" ht="15" customHeight="1">
      <c r="A56" s="12" t="s">
        <v>79</v>
      </c>
      <c r="B56" s="224">
        <v>0</v>
      </c>
      <c r="C56" s="23"/>
    </row>
    <row r="57" spans="1:3" ht="15" customHeight="1">
      <c r="A57" s="84" t="s">
        <v>11</v>
      </c>
      <c r="B57" s="300">
        <f>SUM(B52:B56)</f>
        <v>0</v>
      </c>
      <c r="C57" s="86"/>
    </row>
    <row r="58" spans="1:3" ht="15" customHeight="1">
      <c r="A58" s="85" t="s">
        <v>74</v>
      </c>
      <c r="B58" s="300"/>
      <c r="C58" s="86"/>
    </row>
    <row r="59" spans="1:3" ht="15" customHeight="1">
      <c r="A59" s="85" t="s">
        <v>75</v>
      </c>
      <c r="B59" s="300">
        <f>B57+B58</f>
        <v>0</v>
      </c>
      <c r="C59" s="86"/>
    </row>
    <row r="60" spans="1:3" ht="15" customHeight="1" thickBot="1">
      <c r="A60" s="83" t="s">
        <v>131</v>
      </c>
      <c r="B60" s="224"/>
      <c r="C60" s="23"/>
    </row>
    <row r="61" spans="1:3" ht="15" customHeight="1">
      <c r="A61" s="11" t="s">
        <v>42</v>
      </c>
      <c r="B61" s="224">
        <v>0</v>
      </c>
      <c r="C61" s="23"/>
    </row>
    <row r="62" spans="1:3" ht="15" customHeight="1">
      <c r="A62" s="12" t="s">
        <v>43</v>
      </c>
      <c r="B62" s="224">
        <v>0</v>
      </c>
      <c r="C62" s="23"/>
    </row>
    <row r="63" spans="1:3" ht="15" customHeight="1">
      <c r="A63" s="12" t="s">
        <v>44</v>
      </c>
      <c r="B63" s="224">
        <v>0</v>
      </c>
      <c r="C63" s="23"/>
    </row>
    <row r="64" spans="1:3" ht="15" customHeight="1">
      <c r="A64" s="12" t="s">
        <v>78</v>
      </c>
      <c r="B64" s="224">
        <v>0</v>
      </c>
      <c r="C64" s="23"/>
    </row>
    <row r="65" spans="1:3" ht="15" customHeight="1">
      <c r="A65" s="12" t="s">
        <v>79</v>
      </c>
      <c r="B65" s="224">
        <v>0</v>
      </c>
      <c r="C65" s="23"/>
    </row>
    <row r="66" spans="1:3" ht="15" customHeight="1">
      <c r="A66" s="84" t="s">
        <v>11</v>
      </c>
      <c r="B66" s="300">
        <f>SUM(B61:B65)</f>
        <v>0</v>
      </c>
      <c r="C66" s="86"/>
    </row>
    <row r="67" spans="1:3" ht="15" customHeight="1">
      <c r="A67" s="87" t="s">
        <v>41</v>
      </c>
      <c r="B67" s="300"/>
      <c r="C67" s="88"/>
    </row>
    <row r="68" spans="1:3" ht="15" customHeight="1" thickBot="1">
      <c r="A68" s="89" t="s">
        <v>14</v>
      </c>
      <c r="B68" s="300">
        <f>B66+B67</f>
        <v>0</v>
      </c>
      <c r="C68" s="90" t="s">
        <v>8</v>
      </c>
    </row>
    <row r="69" spans="1:3" ht="15" customHeight="1" thickBot="1">
      <c r="A69" s="156" t="s">
        <v>132</v>
      </c>
      <c r="B69" s="302"/>
      <c r="C69" s="21"/>
    </row>
    <row r="70" spans="1:3" ht="15" customHeight="1">
      <c r="A70" s="11" t="s">
        <v>42</v>
      </c>
      <c r="B70" s="301">
        <v>0</v>
      </c>
      <c r="C70" s="28"/>
    </row>
    <row r="71" spans="1:3" ht="15" customHeight="1">
      <c r="A71" s="12" t="s">
        <v>43</v>
      </c>
      <c r="B71" s="301">
        <v>0</v>
      </c>
      <c r="C71" s="23"/>
    </row>
    <row r="72" spans="1:3" ht="15" customHeight="1">
      <c r="A72" s="12" t="s">
        <v>44</v>
      </c>
      <c r="B72" s="301">
        <v>0</v>
      </c>
      <c r="C72" s="23"/>
    </row>
    <row r="73" spans="1:3" ht="15" customHeight="1">
      <c r="A73" s="12" t="s">
        <v>78</v>
      </c>
      <c r="B73" s="301">
        <v>0</v>
      </c>
      <c r="C73" s="23"/>
    </row>
    <row r="74" spans="1:3" ht="15" customHeight="1">
      <c r="A74" s="12" t="s">
        <v>79</v>
      </c>
      <c r="B74" s="301">
        <v>0</v>
      </c>
      <c r="C74" s="23"/>
    </row>
    <row r="75" spans="1:3" ht="15" customHeight="1">
      <c r="A75" s="84" t="s">
        <v>11</v>
      </c>
      <c r="B75" s="300">
        <f>SUM(B70:B74)</f>
        <v>0</v>
      </c>
      <c r="C75" s="86"/>
    </row>
    <row r="76" spans="1:3" ht="15" customHeight="1">
      <c r="A76" s="85" t="s">
        <v>74</v>
      </c>
      <c r="B76" s="300"/>
      <c r="C76" s="86"/>
    </row>
    <row r="77" spans="1:3" ht="15" customHeight="1" thickBot="1">
      <c r="A77" s="157" t="s">
        <v>75</v>
      </c>
      <c r="B77" s="303">
        <f>B75+B76</f>
        <v>0</v>
      </c>
      <c r="C77" s="158"/>
    </row>
    <row r="78" spans="1:3">
      <c r="A78" s="304" t="s">
        <v>0</v>
      </c>
      <c r="B78" s="15"/>
    </row>
    <row r="79" spans="1:3" ht="13.5" thickBot="1"/>
    <row r="80" spans="1:3">
      <c r="A80" s="340" t="s">
        <v>90</v>
      </c>
      <c r="B80" s="341"/>
      <c r="C80" s="342"/>
    </row>
    <row r="81" spans="1:3">
      <c r="A81" s="343" t="s">
        <v>91</v>
      </c>
      <c r="B81" s="344"/>
      <c r="C81" s="345"/>
    </row>
    <row r="82" spans="1:3">
      <c r="A82" s="366"/>
      <c r="B82" s="344"/>
      <c r="C82" s="345"/>
    </row>
    <row r="83" spans="1:3">
      <c r="A83" s="366"/>
      <c r="B83" s="344"/>
      <c r="C83" s="345"/>
    </row>
    <row r="84" spans="1:3" ht="13.5" thickBot="1">
      <c r="A84" s="365"/>
      <c r="B84" s="338"/>
      <c r="C84" s="339"/>
    </row>
  </sheetData>
  <mergeCells count="5">
    <mergeCell ref="A80:C80"/>
    <mergeCell ref="A81:C81"/>
    <mergeCell ref="A82:C82"/>
    <mergeCell ref="A83:C83"/>
    <mergeCell ref="A84:C84"/>
  </mergeCells>
  <pageMargins left="0.75" right="0.75" top="1" bottom="1" header="0.5" footer="0.5"/>
  <pageSetup scale="53" orientation="portrait" horizontalDpi="1200" verticalDpi="1200" r:id="rId1"/>
  <headerFooter alignWithMargins="0">
    <oddHeader>&amp;RRFP # TCAS-2017-05-JU
Court Case Management Systems
Exhibit 7.1 - Cost Matrix for  Initial Courts</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42"/>
  <sheetViews>
    <sheetView zoomScale="80" zoomScaleNormal="80" workbookViewId="0">
      <selection activeCell="A13" sqref="A13"/>
    </sheetView>
  </sheetViews>
  <sheetFormatPr defaultRowHeight="12.75"/>
  <cols>
    <col min="1" max="1" width="57.140625" customWidth="1"/>
    <col min="2" max="13" width="9.7109375" customWidth="1"/>
  </cols>
  <sheetData>
    <row r="1" spans="1:25" ht="14.25">
      <c r="A1" s="111" t="s">
        <v>81</v>
      </c>
      <c r="B1" s="108" t="str">
        <f>Summary!B1</f>
        <v>{Insert Company Name}</v>
      </c>
      <c r="C1" s="111"/>
      <c r="D1" s="18"/>
      <c r="E1" s="18"/>
      <c r="F1" s="18"/>
      <c r="G1" s="18"/>
      <c r="H1" s="18"/>
      <c r="I1" s="18"/>
      <c r="J1" s="18"/>
    </row>
    <row r="2" spans="1:25" s="119" customFormat="1" ht="15.75">
      <c r="A2" s="121" t="s">
        <v>100</v>
      </c>
      <c r="B2" s="198"/>
      <c r="C2" s="199"/>
      <c r="D2" s="199"/>
      <c r="E2" s="199"/>
      <c r="F2" s="199"/>
      <c r="G2" s="199"/>
      <c r="H2" s="199"/>
      <c r="I2" s="199"/>
      <c r="J2" s="199"/>
    </row>
    <row r="3" spans="1:25" s="119" customFormat="1" ht="14.25">
      <c r="A3" s="378" t="s">
        <v>87</v>
      </c>
      <c r="B3" s="379"/>
      <c r="C3" s="189"/>
      <c r="D3" s="189"/>
      <c r="E3" s="189"/>
      <c r="F3" s="189"/>
      <c r="G3" s="189"/>
      <c r="H3" s="189"/>
      <c r="I3" s="189"/>
      <c r="J3" s="189"/>
    </row>
    <row r="4" spans="1:25" s="119" customFormat="1" ht="15" thickBot="1">
      <c r="A4" s="189"/>
      <c r="B4" s="200"/>
      <c r="C4" s="200"/>
      <c r="D4" s="200"/>
      <c r="E4" s="200"/>
      <c r="F4" s="200"/>
      <c r="G4" s="200"/>
      <c r="H4" s="189"/>
      <c r="I4" s="189"/>
      <c r="J4" s="189"/>
    </row>
    <row r="5" spans="1:25" s="119" customFormat="1" ht="31.5" customHeight="1" thickBot="1">
      <c r="A5" s="201"/>
      <c r="B5" s="370" t="s">
        <v>125</v>
      </c>
      <c r="C5" s="371"/>
      <c r="D5" s="371"/>
      <c r="E5" s="370" t="s">
        <v>126</v>
      </c>
      <c r="F5" s="371"/>
      <c r="G5" s="371"/>
      <c r="H5" s="370" t="s">
        <v>127</v>
      </c>
      <c r="I5" s="371"/>
      <c r="J5" s="371"/>
      <c r="K5" s="370" t="s">
        <v>128</v>
      </c>
      <c r="L5" s="371"/>
      <c r="M5" s="371"/>
      <c r="N5" s="370" t="s">
        <v>129</v>
      </c>
      <c r="O5" s="371"/>
      <c r="P5" s="371"/>
      <c r="Q5" s="370" t="s">
        <v>130</v>
      </c>
      <c r="R5" s="371"/>
      <c r="S5" s="371"/>
      <c r="T5" s="370" t="s">
        <v>131</v>
      </c>
      <c r="U5" s="371"/>
      <c r="V5" s="371"/>
      <c r="W5" s="370" t="s">
        <v>132</v>
      </c>
      <c r="X5" s="371"/>
      <c r="Y5" s="371"/>
    </row>
    <row r="6" spans="1:25" s="119" customFormat="1" ht="30.75" thickBot="1">
      <c r="A6" s="186" t="s">
        <v>53</v>
      </c>
      <c r="B6" s="187" t="s">
        <v>94</v>
      </c>
      <c r="C6" s="187" t="s">
        <v>92</v>
      </c>
      <c r="D6" s="188" t="s">
        <v>93</v>
      </c>
      <c r="E6" s="187" t="s">
        <v>94</v>
      </c>
      <c r="F6" s="187" t="s">
        <v>92</v>
      </c>
      <c r="G6" s="188" t="s">
        <v>93</v>
      </c>
      <c r="H6" s="187" t="s">
        <v>94</v>
      </c>
      <c r="I6" s="187" t="s">
        <v>92</v>
      </c>
      <c r="J6" s="188" t="s">
        <v>93</v>
      </c>
      <c r="K6" s="187" t="s">
        <v>94</v>
      </c>
      <c r="L6" s="187" t="s">
        <v>92</v>
      </c>
      <c r="M6" s="188" t="s">
        <v>93</v>
      </c>
      <c r="N6" s="187" t="s">
        <v>94</v>
      </c>
      <c r="O6" s="187" t="s">
        <v>92</v>
      </c>
      <c r="P6" s="188" t="s">
        <v>93</v>
      </c>
      <c r="Q6" s="187" t="s">
        <v>94</v>
      </c>
      <c r="R6" s="187" t="s">
        <v>92</v>
      </c>
      <c r="S6" s="188" t="s">
        <v>93</v>
      </c>
      <c r="T6" s="187" t="s">
        <v>94</v>
      </c>
      <c r="U6" s="187" t="s">
        <v>92</v>
      </c>
      <c r="V6" s="188" t="s">
        <v>93</v>
      </c>
      <c r="W6" s="187" t="s">
        <v>94</v>
      </c>
      <c r="X6" s="187" t="s">
        <v>92</v>
      </c>
      <c r="Y6" s="188" t="s">
        <v>93</v>
      </c>
    </row>
    <row r="7" spans="1:25" s="119" customFormat="1" ht="15">
      <c r="A7" s="190" t="s">
        <v>55</v>
      </c>
      <c r="B7" s="191"/>
      <c r="C7" s="192"/>
      <c r="D7" s="193">
        <f>B7*C7</f>
        <v>0</v>
      </c>
      <c r="E7" s="191"/>
      <c r="F7" s="192"/>
      <c r="G7" s="193">
        <f>E7*F7</f>
        <v>0</v>
      </c>
      <c r="H7" s="191"/>
      <c r="I7" s="192"/>
      <c r="J7" s="193">
        <f>H7*I7</f>
        <v>0</v>
      </c>
      <c r="K7" s="191"/>
      <c r="L7" s="192"/>
      <c r="M7" s="193">
        <f>K7*L7</f>
        <v>0</v>
      </c>
      <c r="N7" s="191"/>
      <c r="O7" s="192"/>
      <c r="P7" s="193">
        <f t="shared" ref="P7:P17" si="0">N7*O7</f>
        <v>0</v>
      </c>
      <c r="Q7" s="191"/>
      <c r="R7" s="192"/>
      <c r="S7" s="193">
        <f t="shared" ref="S7:S17" si="1">Q7*R7</f>
        <v>0</v>
      </c>
      <c r="T7" s="191"/>
      <c r="U7" s="192"/>
      <c r="V7" s="193">
        <f t="shared" ref="V7:V17" si="2">T7*U7</f>
        <v>0</v>
      </c>
      <c r="W7" s="191"/>
      <c r="X7" s="192"/>
      <c r="Y7" s="193">
        <f t="shared" ref="Y7:Y17" si="3">W7*X7</f>
        <v>0</v>
      </c>
    </row>
    <row r="8" spans="1:25" s="119" customFormat="1" ht="15">
      <c r="A8" s="190" t="s">
        <v>56</v>
      </c>
      <c r="B8" s="191"/>
      <c r="C8" s="192"/>
      <c r="D8" s="193">
        <f>B8*C8</f>
        <v>0</v>
      </c>
      <c r="E8" s="191"/>
      <c r="F8" s="192"/>
      <c r="G8" s="193">
        <f>E8*F8</f>
        <v>0</v>
      </c>
      <c r="H8" s="191"/>
      <c r="I8" s="192"/>
      <c r="J8" s="193">
        <f>H8*I8</f>
        <v>0</v>
      </c>
      <c r="K8" s="191"/>
      <c r="L8" s="192"/>
      <c r="M8" s="193">
        <f>K8*L8</f>
        <v>0</v>
      </c>
      <c r="N8" s="191"/>
      <c r="O8" s="192"/>
      <c r="P8" s="193">
        <f t="shared" si="0"/>
        <v>0</v>
      </c>
      <c r="Q8" s="191"/>
      <c r="R8" s="192"/>
      <c r="S8" s="193">
        <f t="shared" si="1"/>
        <v>0</v>
      </c>
      <c r="T8" s="191"/>
      <c r="U8" s="192"/>
      <c r="V8" s="193">
        <f t="shared" si="2"/>
        <v>0</v>
      </c>
      <c r="W8" s="191"/>
      <c r="X8" s="192"/>
      <c r="Y8" s="193">
        <f t="shared" si="3"/>
        <v>0</v>
      </c>
    </row>
    <row r="9" spans="1:25" s="119" customFormat="1" ht="15">
      <c r="A9" s="190" t="s">
        <v>57</v>
      </c>
      <c r="B9" s="191"/>
      <c r="C9" s="192"/>
      <c r="D9" s="193">
        <f t="shared" ref="D9:D17" si="4">B9*C9</f>
        <v>0</v>
      </c>
      <c r="E9" s="191"/>
      <c r="F9" s="192"/>
      <c r="G9" s="193">
        <f t="shared" ref="G9:G17" si="5">E9*F9</f>
        <v>0</v>
      </c>
      <c r="H9" s="191"/>
      <c r="I9" s="192"/>
      <c r="J9" s="193">
        <f t="shared" ref="J9:J17" si="6">H9*I9</f>
        <v>0</v>
      </c>
      <c r="K9" s="191"/>
      <c r="L9" s="192"/>
      <c r="M9" s="193">
        <f t="shared" ref="M9:M17" si="7">K9*L9</f>
        <v>0</v>
      </c>
      <c r="N9" s="191"/>
      <c r="O9" s="192"/>
      <c r="P9" s="193">
        <f t="shared" si="0"/>
        <v>0</v>
      </c>
      <c r="Q9" s="191"/>
      <c r="R9" s="192"/>
      <c r="S9" s="193">
        <f t="shared" si="1"/>
        <v>0</v>
      </c>
      <c r="T9" s="191"/>
      <c r="U9" s="192"/>
      <c r="V9" s="193">
        <f t="shared" si="2"/>
        <v>0</v>
      </c>
      <c r="W9" s="191"/>
      <c r="X9" s="192"/>
      <c r="Y9" s="193">
        <f t="shared" si="3"/>
        <v>0</v>
      </c>
    </row>
    <row r="10" spans="1:25" s="119" customFormat="1" ht="15">
      <c r="A10" s="190" t="s">
        <v>58</v>
      </c>
      <c r="B10" s="191"/>
      <c r="C10" s="192"/>
      <c r="D10" s="193">
        <f t="shared" si="4"/>
        <v>0</v>
      </c>
      <c r="E10" s="191"/>
      <c r="F10" s="192"/>
      <c r="G10" s="193">
        <f t="shared" si="5"/>
        <v>0</v>
      </c>
      <c r="H10" s="191"/>
      <c r="I10" s="192"/>
      <c r="J10" s="193">
        <f t="shared" si="6"/>
        <v>0</v>
      </c>
      <c r="K10" s="191"/>
      <c r="L10" s="192"/>
      <c r="M10" s="193">
        <f t="shared" si="7"/>
        <v>0</v>
      </c>
      <c r="N10" s="191"/>
      <c r="O10" s="192"/>
      <c r="P10" s="193">
        <f t="shared" si="0"/>
        <v>0</v>
      </c>
      <c r="Q10" s="191"/>
      <c r="R10" s="192"/>
      <c r="S10" s="193">
        <f t="shared" si="1"/>
        <v>0</v>
      </c>
      <c r="T10" s="191"/>
      <c r="U10" s="192"/>
      <c r="V10" s="193">
        <f t="shared" si="2"/>
        <v>0</v>
      </c>
      <c r="W10" s="191"/>
      <c r="X10" s="192"/>
      <c r="Y10" s="193">
        <f t="shared" si="3"/>
        <v>0</v>
      </c>
    </row>
    <row r="11" spans="1:25" s="119" customFormat="1" ht="15">
      <c r="A11" s="190"/>
      <c r="B11" s="191"/>
      <c r="C11" s="192"/>
      <c r="D11" s="193">
        <f t="shared" si="4"/>
        <v>0</v>
      </c>
      <c r="E11" s="191"/>
      <c r="F11" s="192"/>
      <c r="G11" s="193">
        <f t="shared" si="5"/>
        <v>0</v>
      </c>
      <c r="H11" s="191"/>
      <c r="I11" s="192"/>
      <c r="J11" s="193">
        <f t="shared" si="6"/>
        <v>0</v>
      </c>
      <c r="K11" s="191"/>
      <c r="L11" s="192"/>
      <c r="M11" s="193">
        <f t="shared" si="7"/>
        <v>0</v>
      </c>
      <c r="N11" s="191"/>
      <c r="O11" s="192"/>
      <c r="P11" s="193">
        <f t="shared" si="0"/>
        <v>0</v>
      </c>
      <c r="Q11" s="191"/>
      <c r="R11" s="192"/>
      <c r="S11" s="193">
        <f t="shared" si="1"/>
        <v>0</v>
      </c>
      <c r="T11" s="191"/>
      <c r="U11" s="192"/>
      <c r="V11" s="193">
        <f t="shared" si="2"/>
        <v>0</v>
      </c>
      <c r="W11" s="191"/>
      <c r="X11" s="192"/>
      <c r="Y11" s="193">
        <f t="shared" si="3"/>
        <v>0</v>
      </c>
    </row>
    <row r="12" spans="1:25" s="119" customFormat="1" ht="15">
      <c r="A12" s="190"/>
      <c r="B12" s="191"/>
      <c r="C12" s="192"/>
      <c r="D12" s="193">
        <f t="shared" si="4"/>
        <v>0</v>
      </c>
      <c r="E12" s="191"/>
      <c r="F12" s="192"/>
      <c r="G12" s="193">
        <f t="shared" si="5"/>
        <v>0</v>
      </c>
      <c r="H12" s="191"/>
      <c r="I12" s="192"/>
      <c r="J12" s="193">
        <f t="shared" si="6"/>
        <v>0</v>
      </c>
      <c r="K12" s="191"/>
      <c r="L12" s="192"/>
      <c r="M12" s="193">
        <f t="shared" si="7"/>
        <v>0</v>
      </c>
      <c r="N12" s="191"/>
      <c r="O12" s="192"/>
      <c r="P12" s="193">
        <f t="shared" si="0"/>
        <v>0</v>
      </c>
      <c r="Q12" s="191"/>
      <c r="R12" s="192"/>
      <c r="S12" s="193">
        <f t="shared" si="1"/>
        <v>0</v>
      </c>
      <c r="T12" s="191"/>
      <c r="U12" s="192"/>
      <c r="V12" s="193">
        <f t="shared" si="2"/>
        <v>0</v>
      </c>
      <c r="W12" s="191"/>
      <c r="X12" s="192"/>
      <c r="Y12" s="193">
        <f t="shared" si="3"/>
        <v>0</v>
      </c>
    </row>
    <row r="13" spans="1:25" s="119" customFormat="1" ht="15">
      <c r="A13" s="194"/>
      <c r="B13" s="191"/>
      <c r="C13" s="192"/>
      <c r="D13" s="193">
        <f t="shared" si="4"/>
        <v>0</v>
      </c>
      <c r="E13" s="191"/>
      <c r="F13" s="192"/>
      <c r="G13" s="193">
        <f t="shared" si="5"/>
        <v>0</v>
      </c>
      <c r="H13" s="191"/>
      <c r="I13" s="192"/>
      <c r="J13" s="193">
        <f t="shared" si="6"/>
        <v>0</v>
      </c>
      <c r="K13" s="191"/>
      <c r="L13" s="192"/>
      <c r="M13" s="193">
        <f t="shared" si="7"/>
        <v>0</v>
      </c>
      <c r="N13" s="191"/>
      <c r="O13" s="192"/>
      <c r="P13" s="193">
        <f t="shared" si="0"/>
        <v>0</v>
      </c>
      <c r="Q13" s="191"/>
      <c r="R13" s="192"/>
      <c r="S13" s="193">
        <f t="shared" si="1"/>
        <v>0</v>
      </c>
      <c r="T13" s="191"/>
      <c r="U13" s="192"/>
      <c r="V13" s="193">
        <f t="shared" si="2"/>
        <v>0</v>
      </c>
      <c r="W13" s="191"/>
      <c r="X13" s="192"/>
      <c r="Y13" s="193">
        <f t="shared" si="3"/>
        <v>0</v>
      </c>
    </row>
    <row r="14" spans="1:25" s="119" customFormat="1" ht="15">
      <c r="A14" s="194"/>
      <c r="B14" s="191"/>
      <c r="C14" s="192"/>
      <c r="D14" s="193">
        <f t="shared" si="4"/>
        <v>0</v>
      </c>
      <c r="E14" s="191"/>
      <c r="F14" s="192"/>
      <c r="G14" s="193">
        <f t="shared" si="5"/>
        <v>0</v>
      </c>
      <c r="H14" s="191"/>
      <c r="I14" s="192"/>
      <c r="J14" s="193">
        <f t="shared" si="6"/>
        <v>0</v>
      </c>
      <c r="K14" s="191"/>
      <c r="L14" s="192"/>
      <c r="M14" s="193">
        <f t="shared" si="7"/>
        <v>0</v>
      </c>
      <c r="N14" s="191"/>
      <c r="O14" s="192"/>
      <c r="P14" s="193">
        <f t="shared" si="0"/>
        <v>0</v>
      </c>
      <c r="Q14" s="191"/>
      <c r="R14" s="192"/>
      <c r="S14" s="193">
        <f t="shared" si="1"/>
        <v>0</v>
      </c>
      <c r="T14" s="191"/>
      <c r="U14" s="192"/>
      <c r="V14" s="193">
        <f t="shared" si="2"/>
        <v>0</v>
      </c>
      <c r="W14" s="191"/>
      <c r="X14" s="192"/>
      <c r="Y14" s="193">
        <f t="shared" si="3"/>
        <v>0</v>
      </c>
    </row>
    <row r="15" spans="1:25" s="119" customFormat="1" ht="15">
      <c r="A15" s="194"/>
      <c r="B15" s="191"/>
      <c r="C15" s="192"/>
      <c r="D15" s="193">
        <f t="shared" si="4"/>
        <v>0</v>
      </c>
      <c r="E15" s="191"/>
      <c r="F15" s="192"/>
      <c r="G15" s="193">
        <f t="shared" si="5"/>
        <v>0</v>
      </c>
      <c r="H15" s="191"/>
      <c r="I15" s="192"/>
      <c r="J15" s="193">
        <f t="shared" si="6"/>
        <v>0</v>
      </c>
      <c r="K15" s="191"/>
      <c r="L15" s="192"/>
      <c r="M15" s="193">
        <f t="shared" si="7"/>
        <v>0</v>
      </c>
      <c r="N15" s="191"/>
      <c r="O15" s="192"/>
      <c r="P15" s="193">
        <f t="shared" si="0"/>
        <v>0</v>
      </c>
      <c r="Q15" s="191"/>
      <c r="R15" s="192"/>
      <c r="S15" s="193">
        <f t="shared" si="1"/>
        <v>0</v>
      </c>
      <c r="T15" s="191"/>
      <c r="U15" s="192"/>
      <c r="V15" s="193">
        <f t="shared" si="2"/>
        <v>0</v>
      </c>
      <c r="W15" s="191"/>
      <c r="X15" s="192"/>
      <c r="Y15" s="193">
        <f t="shared" si="3"/>
        <v>0</v>
      </c>
    </row>
    <row r="16" spans="1:25" s="119" customFormat="1" ht="15">
      <c r="A16" s="194"/>
      <c r="B16" s="191"/>
      <c r="C16" s="192"/>
      <c r="D16" s="193">
        <f t="shared" si="4"/>
        <v>0</v>
      </c>
      <c r="E16" s="191"/>
      <c r="F16" s="192"/>
      <c r="G16" s="193">
        <f t="shared" si="5"/>
        <v>0</v>
      </c>
      <c r="H16" s="191"/>
      <c r="I16" s="192"/>
      <c r="J16" s="193">
        <f t="shared" si="6"/>
        <v>0</v>
      </c>
      <c r="K16" s="191"/>
      <c r="L16" s="192"/>
      <c r="M16" s="193">
        <f t="shared" si="7"/>
        <v>0</v>
      </c>
      <c r="N16" s="191"/>
      <c r="O16" s="192"/>
      <c r="P16" s="193">
        <f t="shared" si="0"/>
        <v>0</v>
      </c>
      <c r="Q16" s="191"/>
      <c r="R16" s="192"/>
      <c r="S16" s="193">
        <f t="shared" si="1"/>
        <v>0</v>
      </c>
      <c r="T16" s="191"/>
      <c r="U16" s="192"/>
      <c r="V16" s="193">
        <f t="shared" si="2"/>
        <v>0</v>
      </c>
      <c r="W16" s="191"/>
      <c r="X16" s="192"/>
      <c r="Y16" s="193">
        <f t="shared" si="3"/>
        <v>0</v>
      </c>
    </row>
    <row r="17" spans="1:25" s="119" customFormat="1" ht="15.75" thickBot="1">
      <c r="A17" s="194"/>
      <c r="B17" s="191"/>
      <c r="C17" s="192"/>
      <c r="D17" s="193">
        <f t="shared" si="4"/>
        <v>0</v>
      </c>
      <c r="E17" s="191"/>
      <c r="F17" s="192"/>
      <c r="G17" s="193">
        <f t="shared" si="5"/>
        <v>0</v>
      </c>
      <c r="H17" s="191"/>
      <c r="I17" s="192"/>
      <c r="J17" s="193">
        <f t="shared" si="6"/>
        <v>0</v>
      </c>
      <c r="K17" s="191"/>
      <c r="L17" s="192"/>
      <c r="M17" s="193">
        <f t="shared" si="7"/>
        <v>0</v>
      </c>
      <c r="N17" s="191"/>
      <c r="O17" s="192"/>
      <c r="P17" s="193">
        <f t="shared" si="0"/>
        <v>0</v>
      </c>
      <c r="Q17" s="191"/>
      <c r="R17" s="192"/>
      <c r="S17" s="193">
        <f t="shared" si="1"/>
        <v>0</v>
      </c>
      <c r="T17" s="191"/>
      <c r="U17" s="192"/>
      <c r="V17" s="193">
        <f t="shared" si="2"/>
        <v>0</v>
      </c>
      <c r="W17" s="191"/>
      <c r="X17" s="192"/>
      <c r="Y17" s="193">
        <f t="shared" si="3"/>
        <v>0</v>
      </c>
    </row>
    <row r="18" spans="1:25" s="119" customFormat="1" ht="15.75" thickBot="1">
      <c r="A18" s="195" t="s">
        <v>52</v>
      </c>
      <c r="B18" s="196"/>
      <c r="C18" s="196"/>
      <c r="D18" s="197">
        <f>SUM(D7:D17)</f>
        <v>0</v>
      </c>
      <c r="E18" s="196"/>
      <c r="F18" s="196"/>
      <c r="G18" s="197">
        <f>SUM(G7:G17)</f>
        <v>0</v>
      </c>
      <c r="H18" s="196"/>
      <c r="I18" s="196"/>
      <c r="J18" s="197">
        <f>SUM(J7:J17)</f>
        <v>0</v>
      </c>
      <c r="K18" s="196"/>
      <c r="L18" s="196"/>
      <c r="M18" s="197">
        <f>SUM(M7:M17)</f>
        <v>0</v>
      </c>
      <c r="N18" s="196"/>
      <c r="O18" s="196"/>
      <c r="P18" s="197">
        <f t="shared" ref="P18" si="8">SUM(P7:P17)</f>
        <v>0</v>
      </c>
      <c r="Q18" s="196"/>
      <c r="R18" s="196"/>
      <c r="S18" s="197">
        <f t="shared" ref="S18" si="9">SUM(S7:S17)</f>
        <v>0</v>
      </c>
      <c r="T18" s="196"/>
      <c r="U18" s="196"/>
      <c r="V18" s="197">
        <f t="shared" ref="V18" si="10">SUM(V7:V17)</f>
        <v>0</v>
      </c>
      <c r="W18" s="196"/>
      <c r="X18" s="196"/>
      <c r="Y18" s="197">
        <f t="shared" ref="Y18" si="11">SUM(Y7:Y17)</f>
        <v>0</v>
      </c>
    </row>
    <row r="19" spans="1:25" s="119" customFormat="1" ht="15" thickBot="1">
      <c r="A19" s="202"/>
      <c r="B19" s="189"/>
      <c r="C19" s="189"/>
      <c r="D19" s="189"/>
      <c r="E19" s="200"/>
      <c r="F19" s="200"/>
      <c r="G19" s="200"/>
    </row>
    <row r="20" spans="1:25" s="119" customFormat="1" ht="18.75" customHeight="1">
      <c r="A20" s="372" t="s">
        <v>97</v>
      </c>
      <c r="B20" s="373"/>
      <c r="C20" s="373"/>
      <c r="D20" s="373"/>
      <c r="E20" s="373"/>
      <c r="F20" s="373"/>
      <c r="G20" s="373"/>
      <c r="H20" s="373"/>
      <c r="I20" s="373"/>
      <c r="J20" s="373"/>
      <c r="K20" s="373"/>
      <c r="L20" s="373"/>
      <c r="M20" s="374"/>
    </row>
    <row r="21" spans="1:25" s="119" customFormat="1" ht="18.75" customHeight="1">
      <c r="A21" s="375" t="s">
        <v>95</v>
      </c>
      <c r="B21" s="376"/>
      <c r="C21" s="376"/>
      <c r="D21" s="376"/>
      <c r="E21" s="376"/>
      <c r="F21" s="376"/>
      <c r="G21" s="376"/>
      <c r="H21" s="376"/>
      <c r="I21" s="376"/>
      <c r="J21" s="376"/>
      <c r="K21" s="376"/>
      <c r="L21" s="376"/>
      <c r="M21" s="377"/>
    </row>
    <row r="22" spans="1:25" s="119" customFormat="1" ht="18.75" customHeight="1">
      <c r="A22" s="375" t="s">
        <v>96</v>
      </c>
      <c r="B22" s="376"/>
      <c r="C22" s="376"/>
      <c r="D22" s="376"/>
      <c r="E22" s="376"/>
      <c r="F22" s="376"/>
      <c r="G22" s="376"/>
      <c r="H22" s="376"/>
      <c r="I22" s="376"/>
      <c r="J22" s="376"/>
      <c r="K22" s="376"/>
      <c r="L22" s="376"/>
      <c r="M22" s="377"/>
    </row>
    <row r="23" spans="1:25" s="119" customFormat="1" ht="18.75" customHeight="1" thickBot="1">
      <c r="A23" s="367" t="s">
        <v>114</v>
      </c>
      <c r="B23" s="368"/>
      <c r="C23" s="368"/>
      <c r="D23" s="368"/>
      <c r="E23" s="368"/>
      <c r="F23" s="368"/>
      <c r="G23" s="368"/>
      <c r="H23" s="368"/>
      <c r="I23" s="368"/>
      <c r="J23" s="368"/>
      <c r="K23" s="368"/>
      <c r="L23" s="368"/>
      <c r="M23" s="369"/>
    </row>
    <row r="24" spans="1:25">
      <c r="A24" s="42"/>
      <c r="B24" s="42"/>
      <c r="C24" s="42"/>
      <c r="D24" s="36"/>
      <c r="E24" s="36"/>
      <c r="F24" s="36"/>
      <c r="G24" s="36"/>
    </row>
    <row r="25" spans="1:25">
      <c r="A25" s="311"/>
      <c r="B25" s="42"/>
      <c r="C25" s="42"/>
      <c r="D25" s="42"/>
      <c r="E25" s="36"/>
      <c r="F25" s="36"/>
      <c r="G25" s="36"/>
    </row>
    <row r="27" spans="1:25">
      <c r="A27" s="42"/>
      <c r="B27" s="42"/>
      <c r="C27" s="42"/>
      <c r="D27" s="36"/>
      <c r="E27" s="36"/>
      <c r="F27" s="36"/>
      <c r="G27" s="36"/>
    </row>
    <row r="28" spans="1:25">
      <c r="A28" s="42"/>
      <c r="B28" s="42"/>
      <c r="C28" s="42"/>
      <c r="D28" s="36"/>
      <c r="E28" s="36"/>
      <c r="F28" s="36"/>
      <c r="G28" s="36"/>
    </row>
    <row r="29" spans="1:25">
      <c r="A29" s="42"/>
      <c r="B29" s="42"/>
      <c r="C29" s="42"/>
      <c r="D29" s="36"/>
      <c r="E29" s="36"/>
      <c r="F29" s="36"/>
      <c r="G29" s="36"/>
    </row>
    <row r="30" spans="1:25">
      <c r="A30" s="42"/>
      <c r="B30" s="42"/>
      <c r="C30" s="42"/>
      <c r="D30" s="36"/>
      <c r="E30" s="36"/>
      <c r="F30" s="36"/>
      <c r="G30" s="36"/>
    </row>
    <row r="31" spans="1:25">
      <c r="D31" s="42"/>
      <c r="E31" s="36"/>
      <c r="F31" s="36"/>
      <c r="G31" s="36"/>
    </row>
    <row r="32" spans="1:25">
      <c r="D32" s="42"/>
      <c r="E32" s="36"/>
      <c r="F32" s="36"/>
      <c r="G32" s="36"/>
    </row>
    <row r="34" spans="4:7">
      <c r="D34" s="36"/>
      <c r="E34" s="36"/>
      <c r="F34" s="36"/>
      <c r="G34" s="36"/>
    </row>
    <row r="35" spans="4:7">
      <c r="D35" s="36"/>
      <c r="E35" s="36"/>
      <c r="F35" s="36"/>
      <c r="G35" s="36"/>
    </row>
    <row r="36" spans="4:7">
      <c r="D36" s="36"/>
      <c r="E36" s="36"/>
      <c r="F36" s="36"/>
      <c r="G36" s="36"/>
    </row>
    <row r="37" spans="4:7">
      <c r="D37" s="42"/>
      <c r="E37" s="36"/>
      <c r="F37" s="36"/>
      <c r="G37" s="36"/>
    </row>
    <row r="38" spans="4:7">
      <c r="D38" s="42"/>
      <c r="E38" s="36"/>
      <c r="F38" s="36"/>
      <c r="G38" s="36"/>
    </row>
    <row r="39" spans="4:7">
      <c r="D39" s="36"/>
      <c r="E39" s="36"/>
      <c r="F39" s="36"/>
      <c r="G39" s="36"/>
    </row>
    <row r="40" spans="4:7">
      <c r="D40" s="42"/>
      <c r="E40" s="37"/>
      <c r="F40" s="37"/>
      <c r="G40" s="37"/>
    </row>
    <row r="41" spans="4:7">
      <c r="D41" s="42"/>
      <c r="E41" s="37"/>
      <c r="F41" s="37"/>
      <c r="G41" s="37"/>
    </row>
    <row r="42" spans="4:7">
      <c r="D42" s="42"/>
      <c r="E42" s="37"/>
      <c r="F42" s="37"/>
      <c r="G42" s="37"/>
    </row>
  </sheetData>
  <mergeCells count="13">
    <mergeCell ref="A3:B3"/>
    <mergeCell ref="B5:D5"/>
    <mergeCell ref="E5:G5"/>
    <mergeCell ref="H5:J5"/>
    <mergeCell ref="K5:M5"/>
    <mergeCell ref="A23:M23"/>
    <mergeCell ref="Q5:S5"/>
    <mergeCell ref="T5:V5"/>
    <mergeCell ref="W5:Y5"/>
    <mergeCell ref="A20:M20"/>
    <mergeCell ref="A21:M21"/>
    <mergeCell ref="A22:M22"/>
    <mergeCell ref="N5:P5"/>
  </mergeCells>
  <pageMargins left="0.25" right="0.25" top="0.75" bottom="0.75" header="0.3" footer="0.3"/>
  <pageSetup paperSize="5" orientation="landscape" r:id="rId1"/>
  <headerFooter>
    <oddHeader>&amp;RRFP # TCAS-2017-05-JU
Court Case Management Systems
Exhibit 7.1 - Cost Matrix for  Initial Courts</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56"/>
  <sheetViews>
    <sheetView zoomScale="80" zoomScaleNormal="80" workbookViewId="0">
      <selection activeCell="A62" sqref="A62"/>
    </sheetView>
  </sheetViews>
  <sheetFormatPr defaultRowHeight="12.75"/>
  <cols>
    <col min="1" max="1" width="61.28515625" customWidth="1"/>
    <col min="2" max="2" width="16.28515625" bestFit="1" customWidth="1"/>
    <col min="3" max="3" width="70.5703125" bestFit="1" customWidth="1"/>
  </cols>
  <sheetData>
    <row r="1" spans="1:3" ht="21" customHeight="1" thickBot="1">
      <c r="A1" s="111" t="s">
        <v>81</v>
      </c>
      <c r="B1" s="120"/>
      <c r="C1" s="120" t="str">
        <f>Summary!B1</f>
        <v>{Insert Company Name}</v>
      </c>
    </row>
    <row r="2" spans="1:3" ht="22.5" customHeight="1">
      <c r="A2" s="77" t="s">
        <v>104</v>
      </c>
      <c r="B2" s="46"/>
      <c r="C2" s="46"/>
    </row>
    <row r="3" spans="1:3" ht="30">
      <c r="A3" s="66" t="s">
        <v>59</v>
      </c>
      <c r="B3" s="42"/>
      <c r="C3" s="42"/>
    </row>
    <row r="4" spans="1:3" ht="13.5" thickBot="1">
      <c r="A4" s="42"/>
      <c r="B4" s="283"/>
      <c r="C4" s="42"/>
    </row>
    <row r="5" spans="1:3" ht="26.25" thickBot="1">
      <c r="A5" s="63" t="s">
        <v>60</v>
      </c>
      <c r="B5" s="50" t="s">
        <v>61</v>
      </c>
      <c r="C5" s="50" t="s">
        <v>9</v>
      </c>
    </row>
    <row r="6" spans="1:3" ht="15" customHeight="1">
      <c r="A6" s="215" t="s">
        <v>77</v>
      </c>
      <c r="B6" s="51"/>
      <c r="C6" s="217"/>
    </row>
    <row r="7" spans="1:3" ht="13.5" thickBot="1">
      <c r="A7" s="284"/>
      <c r="B7" s="286"/>
      <c r="C7" s="53"/>
    </row>
    <row r="8" spans="1:3" ht="18.75" customHeight="1">
      <c r="A8" s="216" t="s">
        <v>76</v>
      </c>
      <c r="B8" s="52"/>
      <c r="C8" s="41" t="s">
        <v>62</v>
      </c>
    </row>
    <row r="9" spans="1:3">
      <c r="A9" s="284"/>
      <c r="B9" s="286"/>
      <c r="C9" s="53"/>
    </row>
    <row r="10" spans="1:3" s="206" customFormat="1" ht="13.5" thickBot="1">
      <c r="A10" s="210"/>
      <c r="B10" s="64"/>
      <c r="C10" s="65"/>
    </row>
    <row r="11" spans="1:3" ht="13.5" thickBot="1">
      <c r="A11" s="211" t="s">
        <v>11</v>
      </c>
      <c r="B11" s="292">
        <f>B7+B9</f>
        <v>0</v>
      </c>
      <c r="C11" s="178"/>
    </row>
    <row r="12" spans="1:3" ht="13.5" thickBot="1">
      <c r="A12" s="61"/>
      <c r="B12" s="52"/>
      <c r="C12" s="73"/>
    </row>
    <row r="13" spans="1:3" ht="36" thickBot="1">
      <c r="A13" s="276" t="s">
        <v>111</v>
      </c>
      <c r="B13" s="57"/>
      <c r="C13" s="74"/>
    </row>
    <row r="14" spans="1:3">
      <c r="A14" s="285"/>
      <c r="B14" s="291"/>
      <c r="C14" s="56"/>
    </row>
    <row r="15" spans="1:3" ht="13.5" thickBot="1">
      <c r="A15" s="177"/>
      <c r="B15" s="291"/>
      <c r="C15" s="75"/>
    </row>
    <row r="16" spans="1:3" ht="13.5" thickBot="1">
      <c r="A16" s="211" t="s">
        <v>11</v>
      </c>
      <c r="B16" s="292">
        <f>SUM(B14:B15)</f>
        <v>0</v>
      </c>
      <c r="C16" s="178"/>
    </row>
    <row r="17" spans="1:3" ht="13.5" thickBot="1">
      <c r="A17" s="179"/>
      <c r="B17" s="180"/>
      <c r="C17" s="181"/>
    </row>
    <row r="18" spans="1:3" ht="14.25" customHeight="1" thickBot="1">
      <c r="A18" s="62" t="s">
        <v>63</v>
      </c>
      <c r="B18" s="57"/>
      <c r="C18" s="58"/>
    </row>
    <row r="19" spans="1:3">
      <c r="A19" s="182"/>
      <c r="B19" s="295"/>
      <c r="C19" s="183"/>
    </row>
    <row r="20" spans="1:3" ht="13.5" thickBot="1">
      <c r="A20" s="184"/>
      <c r="B20" s="294"/>
      <c r="C20" s="185"/>
    </row>
    <row r="21" spans="1:3" ht="14.25" thickTop="1" thickBot="1">
      <c r="A21" s="211" t="s">
        <v>11</v>
      </c>
      <c r="B21" s="292">
        <f>SUM(B19:B20)</f>
        <v>0</v>
      </c>
      <c r="C21" s="178"/>
    </row>
    <row r="22" spans="1:3" s="206" customFormat="1" ht="13.5" thickBot="1">
      <c r="A22" s="212"/>
      <c r="B22" s="213"/>
      <c r="C22" s="214"/>
    </row>
    <row r="23" spans="1:3" ht="14.25" thickTop="1" thickBot="1">
      <c r="A23" s="44" t="s">
        <v>11</v>
      </c>
      <c r="B23" s="273">
        <f>B11+B16+B21</f>
        <v>0</v>
      </c>
      <c r="C23" s="54"/>
    </row>
    <row r="24" spans="1:3">
      <c r="A24" s="48" t="s">
        <v>64</v>
      </c>
      <c r="B24" s="287"/>
      <c r="C24" s="175"/>
    </row>
    <row r="25" spans="1:3">
      <c r="A25" s="48" t="s">
        <v>12</v>
      </c>
      <c r="B25" s="287" t="s">
        <v>8</v>
      </c>
      <c r="C25" s="174"/>
    </row>
    <row r="26" spans="1:3">
      <c r="A26" s="49" t="s">
        <v>13</v>
      </c>
      <c r="B26" s="288" t="s">
        <v>8</v>
      </c>
      <c r="C26" s="174"/>
    </row>
    <row r="27" spans="1:3" ht="13.5" thickBot="1">
      <c r="A27" s="76" t="s">
        <v>65</v>
      </c>
      <c r="B27" s="289">
        <f>SUM(B23:B26)</f>
        <v>0</v>
      </c>
      <c r="C27" s="176"/>
    </row>
    <row r="28" spans="1:3">
      <c r="A28" s="278"/>
      <c r="B28" s="281"/>
      <c r="C28" s="279"/>
    </row>
    <row r="29" spans="1:3" ht="13.5" thickBot="1">
      <c r="A29" s="307"/>
      <c r="B29" s="280"/>
      <c r="C29" s="282" t="s">
        <v>8</v>
      </c>
    </row>
    <row r="30" spans="1:3" ht="24.75" customHeight="1" thickBot="1">
      <c r="A30" s="277" t="s">
        <v>66</v>
      </c>
      <c r="B30" s="45"/>
      <c r="C30" s="67"/>
    </row>
    <row r="31" spans="1:3">
      <c r="A31" s="72" t="s">
        <v>89</v>
      </c>
      <c r="B31" s="69"/>
      <c r="C31" s="75"/>
    </row>
    <row r="32" spans="1:3">
      <c r="A32" s="290"/>
      <c r="B32" s="286"/>
      <c r="C32" s="70"/>
    </row>
    <row r="33" spans="1:3" ht="13.5" thickBot="1">
      <c r="A33" s="43"/>
      <c r="B33" s="71"/>
      <c r="C33" s="68"/>
    </row>
    <row r="34" spans="1:3" ht="13.5" thickBot="1">
      <c r="A34" s="211" t="s">
        <v>52</v>
      </c>
      <c r="B34" s="292">
        <f>SUM(B32:B33)</f>
        <v>0</v>
      </c>
      <c r="C34" s="178"/>
    </row>
    <row r="35" spans="1:3" ht="13.5" thickBot="1">
      <c r="A35" s="43" t="s">
        <v>8</v>
      </c>
      <c r="B35" s="59"/>
      <c r="C35" s="60"/>
    </row>
    <row r="36" spans="1:3" ht="36" thickBot="1">
      <c r="A36" s="276" t="s">
        <v>112</v>
      </c>
      <c r="B36" s="57"/>
      <c r="C36" s="74"/>
    </row>
    <row r="37" spans="1:3">
      <c r="A37" s="55"/>
      <c r="B37" s="291"/>
      <c r="C37" s="56"/>
    </row>
    <row r="38" spans="1:3" ht="13.5" thickBot="1">
      <c r="A38" s="55"/>
      <c r="B38" s="291"/>
      <c r="C38" s="56"/>
    </row>
    <row r="39" spans="1:3" ht="13.5" thickBot="1">
      <c r="A39" s="211" t="s">
        <v>52</v>
      </c>
      <c r="B39" s="292">
        <f>SUM(B37:B38)</f>
        <v>0</v>
      </c>
      <c r="C39" s="178"/>
    </row>
    <row r="40" spans="1:3" s="206" customFormat="1" ht="13.5" thickBot="1">
      <c r="A40" s="207"/>
      <c r="B40" s="208"/>
      <c r="C40" s="183"/>
    </row>
    <row r="41" spans="1:3" ht="13.5" thickBot="1">
      <c r="A41" s="45" t="s">
        <v>67</v>
      </c>
      <c r="B41" s="45"/>
      <c r="C41" s="209"/>
    </row>
    <row r="42" spans="1:3">
      <c r="A42" s="43"/>
      <c r="B42" s="286"/>
      <c r="C42" s="53"/>
    </row>
    <row r="43" spans="1:3" ht="13.5" thickBot="1">
      <c r="A43" s="177"/>
      <c r="B43" s="293"/>
      <c r="C43" s="75"/>
    </row>
    <row r="44" spans="1:3" ht="13.5" thickBot="1">
      <c r="A44" s="211" t="s">
        <v>52</v>
      </c>
      <c r="B44" s="292">
        <f>SUM(B42:B43)</f>
        <v>0</v>
      </c>
      <c r="C44" s="178"/>
    </row>
    <row r="45" spans="1:3" s="206" customFormat="1" ht="13.5" thickBot="1">
      <c r="A45" s="203"/>
      <c r="B45" s="204"/>
      <c r="C45" s="205"/>
    </row>
    <row r="46" spans="1:3" ht="14.25" thickTop="1" thickBot="1">
      <c r="A46" s="44" t="s">
        <v>11</v>
      </c>
      <c r="B46" s="296">
        <f>B34+B39+B44</f>
        <v>0</v>
      </c>
      <c r="C46" s="54"/>
    </row>
    <row r="47" spans="1:3">
      <c r="A47" s="49" t="s">
        <v>13</v>
      </c>
      <c r="B47" s="298"/>
      <c r="C47" s="175"/>
    </row>
    <row r="48" spans="1:3" ht="13.5" thickBot="1">
      <c r="A48" s="76" t="s">
        <v>68</v>
      </c>
      <c r="B48" s="297">
        <f>SUM(B46:B47)</f>
        <v>0</v>
      </c>
      <c r="C48" s="176"/>
    </row>
    <row r="49" spans="1:3">
      <c r="A49" s="306" t="s">
        <v>0</v>
      </c>
      <c r="B49" s="42"/>
      <c r="C49" s="42"/>
    </row>
    <row r="50" spans="1:3" ht="13.5" thickBot="1">
      <c r="A50" s="47"/>
      <c r="B50" s="42"/>
      <c r="C50" s="42"/>
    </row>
    <row r="51" spans="1:3">
      <c r="A51" s="340" t="s">
        <v>105</v>
      </c>
      <c r="B51" s="363"/>
      <c r="C51" s="364"/>
    </row>
    <row r="52" spans="1:3">
      <c r="A52" s="343" t="s">
        <v>143</v>
      </c>
      <c r="B52" s="388"/>
      <c r="C52" s="389"/>
    </row>
    <row r="53" spans="1:3" ht="30" customHeight="1">
      <c r="A53" s="343" t="s">
        <v>142</v>
      </c>
      <c r="B53" s="382"/>
      <c r="C53" s="383"/>
    </row>
    <row r="54" spans="1:3" ht="19.5" customHeight="1">
      <c r="A54" s="343" t="s">
        <v>144</v>
      </c>
      <c r="B54" s="380"/>
      <c r="C54" s="381"/>
    </row>
    <row r="55" spans="1:3" ht="21.75" customHeight="1">
      <c r="A55" s="384" t="s">
        <v>113</v>
      </c>
      <c r="B55" s="382"/>
      <c r="C55" s="383"/>
    </row>
    <row r="56" spans="1:3" ht="13.5" thickBot="1">
      <c r="A56" s="385" t="s">
        <v>115</v>
      </c>
      <c r="B56" s="386"/>
      <c r="C56" s="387"/>
    </row>
  </sheetData>
  <mergeCells count="6">
    <mergeCell ref="A51:C51"/>
    <mergeCell ref="A54:C54"/>
    <mergeCell ref="A53:C53"/>
    <mergeCell ref="A55:C55"/>
    <mergeCell ref="A56:C56"/>
    <mergeCell ref="A52:C52"/>
  </mergeCells>
  <pageMargins left="0.25" right="0.25" top="0.75" bottom="0.75" header="0.3" footer="0.3"/>
  <pageSetup paperSize="5" scale="95" orientation="landscape" r:id="rId1"/>
  <headerFooter>
    <oddHeader>&amp;RRFP # TCAS-2017-05-JU
Court Case Management Systems
Exhibit 7.1 - Cost Matrix for  Initial Courts</oddHeader>
    <oddFooter>Page &amp;P of &amp;N</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25"/>
  <sheetViews>
    <sheetView workbookViewId="0">
      <selection activeCell="B28" sqref="B28"/>
    </sheetView>
  </sheetViews>
  <sheetFormatPr defaultRowHeight="12.75"/>
  <cols>
    <col min="1" max="1" width="42.42578125" customWidth="1"/>
    <col min="2" max="2" width="18.7109375" customWidth="1"/>
    <col min="3" max="3" width="19.7109375" customWidth="1"/>
    <col min="4" max="9" width="18.140625" customWidth="1"/>
    <col min="10" max="10" width="69.42578125" customWidth="1"/>
  </cols>
  <sheetData>
    <row r="1" spans="1:10" ht="15">
      <c r="A1" s="229" t="s">
        <v>80</v>
      </c>
      <c r="B1" s="230" t="s">
        <v>82</v>
      </c>
      <c r="C1" s="231"/>
      <c r="D1" s="231"/>
      <c r="E1" s="231"/>
      <c r="F1" s="231"/>
      <c r="G1" s="231"/>
      <c r="H1" s="231"/>
      <c r="I1" s="231"/>
      <c r="J1" s="231"/>
    </row>
    <row r="2" spans="1:10" ht="15">
      <c r="A2" s="229"/>
      <c r="B2" s="231"/>
      <c r="C2" s="231"/>
      <c r="D2" s="231"/>
      <c r="E2" s="231"/>
      <c r="F2" s="231"/>
      <c r="G2" s="231"/>
      <c r="H2" s="231"/>
      <c r="I2" s="231"/>
      <c r="J2" s="231"/>
    </row>
    <row r="3" spans="1:10" ht="16.5" thickBot="1">
      <c r="A3" s="232" t="s">
        <v>71</v>
      </c>
      <c r="B3" s="232"/>
      <c r="C3" s="232"/>
      <c r="D3" s="231"/>
      <c r="E3" s="231"/>
      <c r="F3" s="231"/>
      <c r="G3" s="231"/>
      <c r="H3" s="231"/>
      <c r="I3" s="231"/>
      <c r="J3" s="231"/>
    </row>
    <row r="4" spans="1:10" ht="15.75">
      <c r="A4" s="233" t="s">
        <v>72</v>
      </c>
      <c r="B4" s="233"/>
      <c r="C4" s="233"/>
      <c r="D4" s="234"/>
      <c r="E4" s="234"/>
      <c r="F4" s="234"/>
      <c r="G4" s="234"/>
      <c r="H4" s="234"/>
      <c r="I4" s="234"/>
      <c r="J4" s="234"/>
    </row>
    <row r="5" spans="1:10" ht="15">
      <c r="A5" s="235" t="s">
        <v>73</v>
      </c>
      <c r="B5" s="235"/>
      <c r="C5" s="235"/>
      <c r="D5" s="231"/>
      <c r="E5" s="231"/>
      <c r="F5" s="231"/>
      <c r="G5" s="231"/>
      <c r="H5" s="231"/>
      <c r="I5" s="231"/>
      <c r="J5" s="231"/>
    </row>
    <row r="6" spans="1:10" ht="13.5" thickBot="1">
      <c r="A6" s="236" t="s">
        <v>106</v>
      </c>
      <c r="B6" s="231"/>
      <c r="C6" s="231"/>
      <c r="D6" s="231"/>
      <c r="E6" s="231"/>
      <c r="F6" s="231"/>
      <c r="G6" s="231"/>
      <c r="H6" s="231"/>
      <c r="I6" s="231"/>
      <c r="J6" s="231"/>
    </row>
    <row r="7" spans="1:10" ht="51.75" thickBot="1">
      <c r="A7" s="237" t="s">
        <v>86</v>
      </c>
      <c r="B7" s="238" t="s">
        <v>116</v>
      </c>
      <c r="C7" s="238" t="s">
        <v>117</v>
      </c>
      <c r="D7" s="239" t="s">
        <v>118</v>
      </c>
      <c r="E7" s="239" t="s">
        <v>120</v>
      </c>
      <c r="F7" s="239" t="s">
        <v>119</v>
      </c>
      <c r="G7" s="239" t="s">
        <v>121</v>
      </c>
      <c r="H7" s="239" t="s">
        <v>122</v>
      </c>
      <c r="I7" s="239" t="s">
        <v>123</v>
      </c>
      <c r="J7" s="240" t="s">
        <v>9</v>
      </c>
    </row>
    <row r="8" spans="1:10" ht="13.5" thickBot="1">
      <c r="A8" s="317" t="s">
        <v>146</v>
      </c>
      <c r="B8" s="312">
        <v>33</v>
      </c>
      <c r="C8" s="313">
        <v>19</v>
      </c>
      <c r="D8" s="314">
        <v>375</v>
      </c>
      <c r="E8" s="315">
        <v>25</v>
      </c>
      <c r="F8" s="316">
        <v>110</v>
      </c>
      <c r="G8" s="316">
        <v>25</v>
      </c>
      <c r="H8" s="316">
        <v>20</v>
      </c>
      <c r="I8" s="316">
        <v>250</v>
      </c>
      <c r="J8" s="316"/>
    </row>
    <row r="9" spans="1:10">
      <c r="A9" s="259" t="s">
        <v>70</v>
      </c>
      <c r="B9" s="260">
        <f>B8*'1-License'!$B$14</f>
        <v>0</v>
      </c>
      <c r="C9" s="260">
        <f>C8*'1-License'!$B$14</f>
        <v>0</v>
      </c>
      <c r="D9" s="260">
        <f>D8*'1-License'!$B$14</f>
        <v>0</v>
      </c>
      <c r="E9" s="260">
        <f>E8*'1-License'!$B$14</f>
        <v>0</v>
      </c>
      <c r="F9" s="260">
        <f>F8*'1-License'!$B$14</f>
        <v>0</v>
      </c>
      <c r="G9" s="260">
        <f>G8*'1-License'!$B$14</f>
        <v>0</v>
      </c>
      <c r="H9" s="260">
        <f>H8*'1-License'!$B$14</f>
        <v>0</v>
      </c>
      <c r="I9" s="260">
        <f>I8*'1-License'!$B$14</f>
        <v>0</v>
      </c>
      <c r="J9" s="170"/>
    </row>
    <row r="10" spans="1:10">
      <c r="A10" s="261" t="s">
        <v>124</v>
      </c>
      <c r="B10" s="262">
        <f>'2-ProfServ-Amador'!$E$28+'2-ProfServ-Amador'!$I$28+'2-ProfServ-Amador'!$M$28+'2-ProfServ-Amador'!$Q$28</f>
        <v>0</v>
      </c>
      <c r="C10" s="262">
        <f>'2-ProfServ-Colusa'!$E$28+'2-ProfServ-Colusa'!$I$28+'2-ProfServ-Colusa'!$M$28+'2-ProfServ-Colusa'!$Q$28</f>
        <v>0</v>
      </c>
      <c r="D10" s="262">
        <f>'2-ProfServ-Contra Costa'!$E$28+'2-ProfServ-Contra Costa'!$I$28+'2-ProfServ-Contra Costa'!$M$28+'2-ProfServ-Contra Costa'!$Q$28</f>
        <v>0</v>
      </c>
      <c r="E10" s="262">
        <f>'2-ProfServ-Lassen'!$E$28+'2-ProfServ-Lassen'!$I$28+'2-ProfServ-Lassen'!$M$28+'2-ProfServ-Lassen'!$Q$28</f>
        <v>0</v>
      </c>
      <c r="F10" s="262">
        <f>'2-ProfServ-Marin'!$E$28+'2-ProfServ-Marin'!$I$28+'2-ProfServ-Marin'!$M$28+'2-ProfServ-Marin'!$Q$28</f>
        <v>0</v>
      </c>
      <c r="G10" s="262">
        <f>'2-ProfServ-Mariposa'!$E$28+'2-ProfServ-Mariposa'!$I$28+'2-ProfServ-Mariposa'!$M$28+'2-ProfServ-Mariposa'!$Q$28</f>
        <v>0</v>
      </c>
      <c r="H10" s="262">
        <f>'2-ProfServ-Mono'!$E$28+'2-ProfServ-Mono'!$I$28+'2-ProfServ-Mono'!$M$28+'2-ProfServ-Mono'!$Q$28</f>
        <v>0</v>
      </c>
      <c r="I10" s="262">
        <f>'2-ProfServ-Shasta'!$E$28+'2-ProfServ-Shasta'!$I$28+'2-ProfServ-Shasta'!$M$28+'2-ProfServ-Shasta'!$Q$28</f>
        <v>0</v>
      </c>
      <c r="J10" s="171"/>
    </row>
    <row r="11" spans="1:10">
      <c r="A11" s="264" t="s">
        <v>134</v>
      </c>
      <c r="B11" s="265">
        <f>'3-Maintenance and Support'!B14</f>
        <v>0</v>
      </c>
      <c r="C11" s="265">
        <f>'3-Maintenance and Support'!B23</f>
        <v>0</v>
      </c>
      <c r="D11" s="266">
        <f>'3-Maintenance and Support'!B32</f>
        <v>0</v>
      </c>
      <c r="E11" s="263">
        <f>'3-Maintenance and Support'!B41</f>
        <v>0</v>
      </c>
      <c r="F11" s="263">
        <f>'3-Maintenance and Support'!B50</f>
        <v>0</v>
      </c>
      <c r="G11" s="263">
        <f>'3-Maintenance and Support'!B59</f>
        <v>0</v>
      </c>
      <c r="H11" s="263">
        <f>'3-Maintenance and Support'!B68</f>
        <v>0</v>
      </c>
      <c r="I11" s="263">
        <f>'3-Maintenance and Support'!B77</f>
        <v>0</v>
      </c>
      <c r="J11" s="172"/>
    </row>
    <row r="12" spans="1:10">
      <c r="A12" s="264" t="s">
        <v>135</v>
      </c>
      <c r="B12" s="265">
        <f>'4-Other Costs'!D18</f>
        <v>0</v>
      </c>
      <c r="C12" s="265">
        <f>'4-Other Costs'!G18</f>
        <v>0</v>
      </c>
      <c r="D12" s="265">
        <f>'4-Other Costs'!J18</f>
        <v>0</v>
      </c>
      <c r="E12" s="265">
        <f>'4-Other Costs'!M18</f>
        <v>0</v>
      </c>
      <c r="F12" s="265">
        <f>'4-Other Costs'!P18</f>
        <v>0</v>
      </c>
      <c r="G12" s="265">
        <f>'4-Other Costs'!S18</f>
        <v>0</v>
      </c>
      <c r="H12" s="265">
        <f>'4-Other Costs'!V18</f>
        <v>0</v>
      </c>
      <c r="I12" s="265">
        <f>'4-Other Costs'!Y18</f>
        <v>0</v>
      </c>
      <c r="J12" s="171"/>
    </row>
    <row r="13" spans="1:10">
      <c r="A13" s="264" t="s">
        <v>136</v>
      </c>
      <c r="B13" s="265">
        <f>B8*('5-Hosted Costs'!$B$27+'5-Hosted Costs'!$B$48)</f>
        <v>0</v>
      </c>
      <c r="C13" s="265">
        <f>C8*('5-Hosted Costs'!$B$27+'5-Hosted Costs'!$B$48)</f>
        <v>0</v>
      </c>
      <c r="D13" s="265">
        <f>D8*('5-Hosted Costs'!$B$27+'5-Hosted Costs'!$B$48)</f>
        <v>0</v>
      </c>
      <c r="E13" s="265">
        <f>E8*('5-Hosted Costs'!$B$27+'5-Hosted Costs'!$B$48)</f>
        <v>0</v>
      </c>
      <c r="F13" s="265">
        <f>F8*('5-Hosted Costs'!$B$27+'5-Hosted Costs'!$B$48)</f>
        <v>0</v>
      </c>
      <c r="G13" s="265">
        <f>G8*('5-Hosted Costs'!$B$27+'5-Hosted Costs'!$B$48)</f>
        <v>0</v>
      </c>
      <c r="H13" s="265">
        <f>H8*('5-Hosted Costs'!$B$27+'5-Hosted Costs'!$B$48)</f>
        <v>0</v>
      </c>
      <c r="I13" s="265">
        <f>I8*('5-Hosted Costs'!$B$27+'5-Hosted Costs'!$B$48)</f>
        <v>0</v>
      </c>
      <c r="J13" s="171"/>
    </row>
    <row r="14" spans="1:10">
      <c r="A14" s="241" t="s">
        <v>8</v>
      </c>
      <c r="B14" s="242"/>
      <c r="C14" s="243"/>
      <c r="D14" s="244" t="s">
        <v>8</v>
      </c>
      <c r="E14" s="245"/>
      <c r="F14" s="318"/>
      <c r="G14" s="318"/>
      <c r="H14" s="318"/>
      <c r="I14" s="318"/>
      <c r="J14" s="172"/>
    </row>
    <row r="15" spans="1:10">
      <c r="A15" s="246"/>
      <c r="B15" s="247"/>
      <c r="C15" s="248"/>
      <c r="D15" s="249" t="s">
        <v>8</v>
      </c>
      <c r="E15" s="250"/>
      <c r="F15" s="319"/>
      <c r="G15" s="319"/>
      <c r="H15" s="319"/>
      <c r="I15" s="319"/>
      <c r="J15" s="172"/>
    </row>
    <row r="16" spans="1:10" ht="13.5" thickBot="1">
      <c r="A16" s="251"/>
      <c r="B16" s="252"/>
      <c r="C16" s="252"/>
      <c r="D16" s="253"/>
      <c r="E16" s="254"/>
      <c r="F16" s="320"/>
      <c r="G16" s="320"/>
      <c r="H16" s="320"/>
      <c r="I16" s="320"/>
      <c r="J16" s="173"/>
    </row>
    <row r="17" spans="1:10" ht="13.5" thickBot="1">
      <c r="A17" s="255"/>
      <c r="B17" s="256">
        <f>SUM(B9:B14)</f>
        <v>0</v>
      </c>
      <c r="C17" s="256">
        <f t="shared" ref="C17:I17" si="0">SUM(C9:C14)</f>
        <v>0</v>
      </c>
      <c r="D17" s="256">
        <f t="shared" si="0"/>
        <v>0</v>
      </c>
      <c r="E17" s="256">
        <f t="shared" si="0"/>
        <v>0</v>
      </c>
      <c r="F17" s="256">
        <f t="shared" si="0"/>
        <v>0</v>
      </c>
      <c r="G17" s="256">
        <f t="shared" si="0"/>
        <v>0</v>
      </c>
      <c r="H17" s="256">
        <f t="shared" si="0"/>
        <v>0</v>
      </c>
      <c r="I17" s="256">
        <f t="shared" si="0"/>
        <v>0</v>
      </c>
      <c r="J17" s="257"/>
    </row>
    <row r="18" spans="1:10">
      <c r="A18" s="258"/>
      <c r="B18" s="321"/>
      <c r="C18" s="321"/>
      <c r="D18" s="321"/>
      <c r="E18" s="321"/>
      <c r="F18" s="321"/>
      <c r="G18" s="321"/>
      <c r="H18" s="321"/>
      <c r="I18" s="321"/>
      <c r="J18" s="231"/>
    </row>
    <row r="19" spans="1:10" ht="13.5" thickBot="1">
      <c r="A19" s="258" t="s">
        <v>8</v>
      </c>
      <c r="B19" s="258"/>
      <c r="C19" s="258"/>
      <c r="D19" s="231"/>
      <c r="E19" s="231"/>
      <c r="F19" s="231"/>
      <c r="G19" s="231"/>
      <c r="H19" s="231"/>
      <c r="I19" s="231"/>
      <c r="J19" s="231"/>
    </row>
    <row r="20" spans="1:10">
      <c r="A20" s="325" t="s">
        <v>0</v>
      </c>
      <c r="B20" s="326"/>
      <c r="C20" s="326"/>
      <c r="D20" s="326"/>
      <c r="E20" s="326"/>
      <c r="F20" s="326"/>
      <c r="G20" s="326"/>
      <c r="H20" s="326"/>
      <c r="I20" s="326"/>
      <c r="J20" s="327"/>
    </row>
    <row r="21" spans="1:10">
      <c r="A21" s="328"/>
      <c r="B21" s="329"/>
      <c r="C21" s="329"/>
      <c r="D21" s="329"/>
      <c r="E21" s="329"/>
      <c r="F21" s="329"/>
      <c r="G21" s="329"/>
      <c r="H21" s="329"/>
      <c r="I21" s="329"/>
      <c r="J21" s="330"/>
    </row>
    <row r="22" spans="1:10">
      <c r="A22" s="331" t="s">
        <v>147</v>
      </c>
      <c r="B22" s="332"/>
      <c r="C22" s="332"/>
      <c r="D22" s="332"/>
      <c r="E22" s="332"/>
      <c r="F22" s="332"/>
      <c r="G22" s="332"/>
      <c r="H22" s="332"/>
      <c r="I22" s="332"/>
      <c r="J22" s="333"/>
    </row>
    <row r="23" spans="1:10">
      <c r="A23" s="334" t="s">
        <v>145</v>
      </c>
      <c r="B23" s="335"/>
      <c r="C23" s="335"/>
      <c r="D23" s="335"/>
      <c r="E23" s="335"/>
      <c r="F23" s="335"/>
      <c r="G23" s="335"/>
      <c r="H23" s="335"/>
      <c r="I23" s="335"/>
      <c r="J23" s="336"/>
    </row>
    <row r="24" spans="1:10" ht="13.5" thickBot="1">
      <c r="A24" s="322"/>
      <c r="B24" s="323"/>
      <c r="C24" s="323"/>
      <c r="D24" s="323"/>
      <c r="E24" s="323"/>
      <c r="F24" s="323"/>
      <c r="G24" s="323"/>
      <c r="H24" s="323"/>
      <c r="I24" s="323"/>
      <c r="J24" s="324"/>
    </row>
    <row r="25" spans="1:10" ht="13.5" thickBot="1">
      <c r="A25" s="322"/>
      <c r="B25" s="323"/>
      <c r="C25" s="323"/>
      <c r="D25" s="323"/>
      <c r="E25" s="323"/>
      <c r="F25" s="323"/>
      <c r="G25" s="323"/>
      <c r="H25" s="323"/>
      <c r="I25" s="323"/>
      <c r="J25" s="324"/>
    </row>
  </sheetData>
  <mergeCells count="6">
    <mergeCell ref="A25:J25"/>
    <mergeCell ref="A20:J20"/>
    <mergeCell ref="A21:J21"/>
    <mergeCell ref="A22:J22"/>
    <mergeCell ref="A23:J23"/>
    <mergeCell ref="A24:J24"/>
  </mergeCells>
  <pageMargins left="0.7" right="0.7" top="0.75" bottom="0.75" header="0.3" footer="0.3"/>
  <pageSetup scale="48" orientation="landscape" r:id="rId1"/>
  <headerFooter>
    <oddHeader>&amp;RRFP # TCAS-2017-05-JU
Court Case Management Systems
Exhibit 7.1 - Cost Matrix for  Initial Courts</oddHeader>
    <oddFooter>&amp;C&amp;A&amp;RPage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3"/>
  <sheetViews>
    <sheetView zoomScale="80" zoomScaleNormal="80" workbookViewId="0">
      <selection activeCell="A12" sqref="A12"/>
    </sheetView>
  </sheetViews>
  <sheetFormatPr defaultColWidth="8.85546875" defaultRowHeight="12.75"/>
  <cols>
    <col min="1" max="1" width="63.85546875" customWidth="1"/>
    <col min="2" max="2" width="19" customWidth="1"/>
    <col min="3" max="3" width="56.7109375" customWidth="1"/>
  </cols>
  <sheetData>
    <row r="1" spans="1:4" ht="15.75" customHeight="1">
      <c r="A1" s="78" t="s">
        <v>34</v>
      </c>
      <c r="B1" s="112" t="s">
        <v>81</v>
      </c>
      <c r="C1" s="308" t="str">
        <f>Summary!B1</f>
        <v>{Insert Company Name}</v>
      </c>
      <c r="D1" s="308"/>
    </row>
    <row r="2" spans="1:4" ht="15">
      <c r="A2" s="17" t="s">
        <v>83</v>
      </c>
    </row>
    <row r="3" spans="1:4" ht="13.5" customHeight="1" thickBot="1">
      <c r="B3" s="272"/>
    </row>
    <row r="4" spans="1:4" s="3" customFormat="1" ht="26.25" thickBot="1">
      <c r="A4" s="19" t="s">
        <v>1</v>
      </c>
      <c r="B4" s="20" t="s">
        <v>61</v>
      </c>
      <c r="C4" s="20" t="s">
        <v>110</v>
      </c>
    </row>
    <row r="5" spans="1:4" ht="15" customHeight="1">
      <c r="A5" s="91" t="s">
        <v>98</v>
      </c>
      <c r="B5" s="21"/>
      <c r="C5" s="21"/>
      <c r="D5" s="310"/>
    </row>
    <row r="6" spans="1:4" ht="15" customHeight="1">
      <c r="A6" s="218"/>
      <c r="B6" s="274"/>
      <c r="C6" s="23"/>
    </row>
    <row r="7" spans="1:4" ht="15" customHeight="1">
      <c r="A7" s="220" t="s">
        <v>99</v>
      </c>
      <c r="B7" s="22"/>
      <c r="C7" s="23"/>
    </row>
    <row r="8" spans="1:4" ht="15" customHeight="1">
      <c r="A8" s="219"/>
      <c r="B8" s="275"/>
      <c r="C8" s="28"/>
    </row>
    <row r="9" spans="1:4" ht="15" customHeight="1" thickBot="1">
      <c r="A9" s="221"/>
      <c r="B9" s="222" t="s">
        <v>8</v>
      </c>
      <c r="C9" s="223"/>
    </row>
    <row r="10" spans="1:4" ht="36" thickBot="1">
      <c r="A10" s="19" t="s">
        <v>107</v>
      </c>
      <c r="B10" s="29"/>
      <c r="C10" s="225"/>
    </row>
    <row r="11" spans="1:4" ht="15" customHeight="1">
      <c r="A11" s="26" t="s">
        <v>8</v>
      </c>
      <c r="B11" s="27" t="s">
        <v>8</v>
      </c>
      <c r="C11" s="28"/>
    </row>
    <row r="12" spans="1:4" ht="15" customHeight="1">
      <c r="A12" s="218"/>
      <c r="B12" s="274"/>
      <c r="C12" s="23"/>
    </row>
    <row r="13" spans="1:4" ht="15" customHeight="1" thickBot="1">
      <c r="A13" s="267"/>
      <c r="B13" s="268"/>
      <c r="C13" s="269"/>
    </row>
    <row r="14" spans="1:4" ht="15" customHeight="1" thickTop="1" thickBot="1">
      <c r="A14" s="271" t="s">
        <v>52</v>
      </c>
      <c r="B14" s="273">
        <f>B6+B8+B12</f>
        <v>0</v>
      </c>
      <c r="C14" s="24"/>
    </row>
    <row r="15" spans="1:4" ht="13.5" thickTop="1">
      <c r="A15" s="305" t="s">
        <v>0</v>
      </c>
    </row>
    <row r="16" spans="1:4" ht="13.5" thickBot="1"/>
    <row r="17" spans="1:3" ht="17.25" customHeight="1">
      <c r="A17" s="340" t="s">
        <v>84</v>
      </c>
      <c r="B17" s="341"/>
      <c r="C17" s="342"/>
    </row>
    <row r="18" spans="1:3" ht="36.75" customHeight="1">
      <c r="A18" s="343" t="s">
        <v>137</v>
      </c>
      <c r="B18" s="344"/>
      <c r="C18" s="345"/>
    </row>
    <row r="19" spans="1:3" ht="18" customHeight="1">
      <c r="A19" s="343" t="s">
        <v>138</v>
      </c>
      <c r="B19" s="346"/>
      <c r="C19" s="347"/>
    </row>
    <row r="20" spans="1:3" ht="16.5" hidden="1" customHeight="1"/>
    <row r="21" spans="1:3" ht="17.25" customHeight="1">
      <c r="A21" s="343" t="s">
        <v>139</v>
      </c>
      <c r="B21" s="344"/>
      <c r="C21" s="345"/>
    </row>
    <row r="22" spans="1:3" ht="15.75" customHeight="1">
      <c r="A22" s="343" t="s">
        <v>140</v>
      </c>
      <c r="B22" s="344"/>
      <c r="C22" s="345"/>
    </row>
    <row r="23" spans="1:3" ht="13.5" thickBot="1">
      <c r="A23" s="337" t="s">
        <v>141</v>
      </c>
      <c r="B23" s="338"/>
      <c r="C23" s="339"/>
    </row>
  </sheetData>
  <mergeCells count="6">
    <mergeCell ref="A23:C23"/>
    <mergeCell ref="A17:C17"/>
    <mergeCell ref="A18:C18"/>
    <mergeCell ref="A21:C21"/>
    <mergeCell ref="A22:C22"/>
    <mergeCell ref="A19:C19"/>
  </mergeCells>
  <phoneticPr fontId="0" type="noConversion"/>
  <pageMargins left="0.25" right="0.3" top="1.06" bottom="0.54" header="0.38" footer="0.27"/>
  <pageSetup scale="91" firstPageNumber="154" orientation="landscape" r:id="rId1"/>
  <headerFooter alignWithMargins="0">
    <oddHeader>&amp;C&amp;"Arial,Bold"&amp;14
&amp;RRFP # TCAS-2017-05-JU
Court Case Management Systems
Exhibit 7.1 - Cost Matrix for  Initial Courts</oddHeader>
    <oddFooter>&amp;C&amp;A&amp;RPage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82"/>
  <sheetViews>
    <sheetView zoomScale="80" zoomScaleNormal="80" workbookViewId="0">
      <selection activeCell="A17" sqref="A17"/>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125</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A58:Q58"/>
    <mergeCell ref="A59:Q59"/>
    <mergeCell ref="A60:Q60"/>
    <mergeCell ref="B6:B7"/>
    <mergeCell ref="C6:C7"/>
    <mergeCell ref="D6:D7"/>
    <mergeCell ref="E6:E7"/>
    <mergeCell ref="M6:M7"/>
    <mergeCell ref="N6:N7"/>
    <mergeCell ref="O6:O7"/>
    <mergeCell ref="P6:P7"/>
    <mergeCell ref="Q6:Q7"/>
    <mergeCell ref="F5:I5"/>
    <mergeCell ref="B5:E5"/>
    <mergeCell ref="J5:L5"/>
    <mergeCell ref="N5:Q5"/>
    <mergeCell ref="B33:E33"/>
    <mergeCell ref="F33:I33"/>
    <mergeCell ref="J33:M33"/>
    <mergeCell ref="N33:Q33"/>
    <mergeCell ref="F6:F7"/>
    <mergeCell ref="G6:G7"/>
    <mergeCell ref="H6:H7"/>
    <mergeCell ref="I6:I7"/>
    <mergeCell ref="J6:J7"/>
    <mergeCell ref="K6:K7"/>
    <mergeCell ref="L6:L7"/>
  </mergeCells>
  <phoneticPr fontId="0" type="noConversion"/>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82"/>
  <sheetViews>
    <sheetView zoomScale="80" zoomScaleNormal="80" workbookViewId="0">
      <selection activeCell="A50" sqref="A50"/>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126</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82"/>
  <sheetViews>
    <sheetView topLeftCell="A7" zoomScale="80" zoomScaleNormal="80" workbookViewId="0">
      <selection activeCell="F52" sqref="F52"/>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127</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82"/>
  <sheetViews>
    <sheetView zoomScale="80" zoomScaleNormal="80" workbookViewId="0">
      <selection activeCell="A51" sqref="A51"/>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128</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82"/>
  <sheetViews>
    <sheetView topLeftCell="A6" zoomScale="80" zoomScaleNormal="80" workbookViewId="0">
      <selection activeCell="N47" sqref="N47:O53"/>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129</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82"/>
  <sheetViews>
    <sheetView topLeftCell="A16" zoomScale="80" zoomScaleNormal="80" workbookViewId="0">
      <selection activeCell="A50" sqref="A50"/>
    </sheetView>
  </sheetViews>
  <sheetFormatPr defaultColWidth="8.85546875" defaultRowHeight="12.75"/>
  <cols>
    <col min="1" max="1" width="43.85546875" customWidth="1"/>
    <col min="2" max="2" width="10.7109375" customWidth="1"/>
    <col min="3" max="3" width="9.5703125" customWidth="1"/>
    <col min="4" max="4" width="9.28515625" customWidth="1"/>
    <col min="5" max="5" width="12.140625" bestFit="1" customWidth="1"/>
    <col min="6" max="6" width="10.7109375" customWidth="1"/>
    <col min="7" max="7" width="9.85546875" customWidth="1"/>
    <col min="8" max="8" width="9.140625" customWidth="1"/>
    <col min="9" max="9" width="14" customWidth="1"/>
    <col min="10" max="12" width="10.7109375" customWidth="1"/>
    <col min="13" max="13" width="14" customWidth="1"/>
    <col min="14" max="16" width="10.7109375" customWidth="1"/>
    <col min="17" max="17" width="14" customWidth="1"/>
    <col min="18" max="18" width="11.42578125" style="18" customWidth="1"/>
    <col min="19" max="16384" width="8.85546875" style="18"/>
  </cols>
  <sheetData>
    <row r="1" spans="1:18" ht="15.75">
      <c r="A1" s="79" t="s">
        <v>35</v>
      </c>
      <c r="B1" s="79" t="s">
        <v>130</v>
      </c>
      <c r="C1" s="10"/>
      <c r="D1" s="10"/>
      <c r="E1" s="10"/>
      <c r="F1" s="10"/>
      <c r="G1" s="10"/>
      <c r="H1" s="10"/>
      <c r="I1" s="112" t="s">
        <v>81</v>
      </c>
      <c r="J1" s="10"/>
      <c r="K1" s="147" t="str">
        <f>Summary!B1</f>
        <v>{Insert Company Name}</v>
      </c>
      <c r="L1" s="147"/>
      <c r="M1" s="10"/>
      <c r="N1" s="10"/>
      <c r="O1" s="10"/>
      <c r="P1" s="10"/>
      <c r="Q1" s="10"/>
      <c r="R1" s="309"/>
    </row>
    <row r="2" spans="1:18" ht="30">
      <c r="A2" s="35" t="s">
        <v>7</v>
      </c>
    </row>
    <row r="3" spans="1:18">
      <c r="O3" s="1"/>
    </row>
    <row r="4" spans="1:18" ht="13.5" thickBot="1">
      <c r="A4" s="2" t="s">
        <v>101</v>
      </c>
      <c r="O4" s="1"/>
    </row>
    <row r="5" spans="1:18" ht="13.5" thickBot="1">
      <c r="A5" s="96" t="s">
        <v>2</v>
      </c>
      <c r="B5" s="351" t="s">
        <v>3</v>
      </c>
      <c r="C5" s="352"/>
      <c r="D5" s="352"/>
      <c r="E5" s="353"/>
      <c r="F5" s="348" t="s">
        <v>102</v>
      </c>
      <c r="G5" s="349"/>
      <c r="H5" s="349"/>
      <c r="I5" s="350"/>
      <c r="J5" s="348" t="s">
        <v>103</v>
      </c>
      <c r="K5" s="349"/>
      <c r="L5" s="349"/>
      <c r="M5" s="9"/>
      <c r="N5" s="354" t="s">
        <v>6</v>
      </c>
      <c r="O5" s="352"/>
      <c r="P5" s="352"/>
      <c r="Q5" s="353"/>
    </row>
    <row r="6" spans="1:18" s="159" customFormat="1" ht="15" customHeight="1" thickBot="1">
      <c r="A6" s="97" t="s">
        <v>16</v>
      </c>
      <c r="B6" s="355" t="s">
        <v>47</v>
      </c>
      <c r="C6" s="357" t="s">
        <v>17</v>
      </c>
      <c r="D6" s="359" t="s">
        <v>18</v>
      </c>
      <c r="E6" s="361" t="s">
        <v>19</v>
      </c>
      <c r="F6" s="355" t="s">
        <v>47</v>
      </c>
      <c r="G6" s="357" t="s">
        <v>17</v>
      </c>
      <c r="H6" s="359" t="s">
        <v>18</v>
      </c>
      <c r="I6" s="361" t="s">
        <v>19</v>
      </c>
      <c r="J6" s="355" t="s">
        <v>47</v>
      </c>
      <c r="K6" s="357" t="s">
        <v>17</v>
      </c>
      <c r="L6" s="359" t="s">
        <v>18</v>
      </c>
      <c r="M6" s="361" t="s">
        <v>19</v>
      </c>
      <c r="N6" s="355" t="s">
        <v>47</v>
      </c>
      <c r="O6" s="357" t="s">
        <v>17</v>
      </c>
      <c r="P6" s="359" t="s">
        <v>18</v>
      </c>
      <c r="Q6" s="361" t="s">
        <v>19</v>
      </c>
    </row>
    <row r="7" spans="1:18" s="159" customFormat="1" ht="15" customHeight="1" thickBot="1">
      <c r="A7" s="81"/>
      <c r="B7" s="356"/>
      <c r="C7" s="358"/>
      <c r="D7" s="360"/>
      <c r="E7" s="362"/>
      <c r="F7" s="356"/>
      <c r="G7" s="358"/>
      <c r="H7" s="360"/>
      <c r="I7" s="362"/>
      <c r="J7" s="356"/>
      <c r="K7" s="358"/>
      <c r="L7" s="360"/>
      <c r="M7" s="362"/>
      <c r="N7" s="356"/>
      <c r="O7" s="358"/>
      <c r="P7" s="360"/>
      <c r="Q7" s="362"/>
    </row>
    <row r="8" spans="1:18" ht="15" customHeight="1">
      <c r="A8" s="98" t="s">
        <v>36</v>
      </c>
      <c r="B8" s="164"/>
      <c r="C8" s="82" t="s">
        <v>8</v>
      </c>
      <c r="D8" s="39"/>
      <c r="E8" s="40"/>
      <c r="F8" s="164"/>
      <c r="G8" s="166"/>
      <c r="H8" s="39"/>
      <c r="I8" s="92"/>
      <c r="J8" s="164"/>
      <c r="K8" s="166"/>
      <c r="L8" s="39"/>
      <c r="M8" s="92"/>
      <c r="N8" s="105"/>
      <c r="O8" s="168"/>
      <c r="P8" s="93"/>
      <c r="Q8" s="94"/>
    </row>
    <row r="9" spans="1:18" ht="15" customHeight="1">
      <c r="A9" s="99" t="s">
        <v>28</v>
      </c>
      <c r="B9" s="130"/>
      <c r="C9" s="144"/>
      <c r="D9" s="226">
        <v>0</v>
      </c>
      <c r="E9" s="40">
        <f>(B9*C9)*D9</f>
        <v>0</v>
      </c>
      <c r="F9" s="130"/>
      <c r="G9" s="144"/>
      <c r="H9" s="226">
        <v>0</v>
      </c>
      <c r="I9" s="40">
        <f>(F9*G9)*H9</f>
        <v>0</v>
      </c>
      <c r="J9" s="130"/>
      <c r="K9" s="144"/>
      <c r="L9" s="226">
        <v>0</v>
      </c>
      <c r="M9" s="40">
        <f>(J9*K9)*L9</f>
        <v>0</v>
      </c>
      <c r="N9" s="130"/>
      <c r="O9" s="169"/>
      <c r="P9" s="227">
        <v>0</v>
      </c>
      <c r="Q9" s="40">
        <f>(N9*O9)*P9</f>
        <v>0</v>
      </c>
    </row>
    <row r="10" spans="1:18" ht="25.5">
      <c r="A10" s="100" t="s">
        <v>45</v>
      </c>
      <c r="B10" s="130"/>
      <c r="C10" s="144"/>
      <c r="D10" s="125">
        <f>D9</f>
        <v>0</v>
      </c>
      <c r="E10" s="40">
        <f t="shared" ref="E10:E11" si="0">(B10*C10)*D10</f>
        <v>0</v>
      </c>
      <c r="F10" s="130"/>
      <c r="G10" s="144"/>
      <c r="H10" s="228">
        <f>H9</f>
        <v>0</v>
      </c>
      <c r="I10" s="40">
        <f t="shared" ref="I10:I11" si="1">(F10*G10)*H10</f>
        <v>0</v>
      </c>
      <c r="J10" s="130"/>
      <c r="K10" s="130"/>
      <c r="L10" s="125">
        <f>L9</f>
        <v>0</v>
      </c>
      <c r="M10" s="40">
        <f t="shared" ref="M10:M11" si="2">(J10*K10)*L10</f>
        <v>0</v>
      </c>
      <c r="N10" s="130"/>
      <c r="O10" s="130"/>
      <c r="P10" s="128">
        <f>P9</f>
        <v>0</v>
      </c>
      <c r="Q10" s="40">
        <f t="shared" ref="Q10:Q11" si="3">(N10*O10)*P10</f>
        <v>0</v>
      </c>
    </row>
    <row r="11" spans="1:18" ht="15" customHeight="1" thickBot="1">
      <c r="A11" s="101" t="s">
        <v>109</v>
      </c>
      <c r="B11" s="163"/>
      <c r="C11" s="144"/>
      <c r="D11" s="125">
        <f>D10</f>
        <v>0</v>
      </c>
      <c r="E11" s="40">
        <f t="shared" si="0"/>
        <v>0</v>
      </c>
      <c r="F11" s="130"/>
      <c r="G11" s="144"/>
      <c r="H11" s="228">
        <f>H10</f>
        <v>0</v>
      </c>
      <c r="I11" s="40">
        <f t="shared" si="1"/>
        <v>0</v>
      </c>
      <c r="J11" s="130"/>
      <c r="K11" s="130"/>
      <c r="L11" s="125">
        <f>L10</f>
        <v>0</v>
      </c>
      <c r="M11" s="40">
        <f t="shared" si="2"/>
        <v>0</v>
      </c>
      <c r="N11" s="130"/>
      <c r="O11" s="130"/>
      <c r="P11" s="128">
        <f>P10</f>
        <v>0</v>
      </c>
      <c r="Q11" s="40">
        <f t="shared" si="3"/>
        <v>0</v>
      </c>
    </row>
    <row r="12" spans="1:18" ht="15" customHeight="1" thickBot="1">
      <c r="A12" s="80" t="s">
        <v>22</v>
      </c>
      <c r="B12" s="124">
        <f>SUM(B9:B11)</f>
        <v>0</v>
      </c>
      <c r="C12" s="145">
        <f>SUM(C9:C11)</f>
        <v>0</v>
      </c>
      <c r="D12" s="8"/>
      <c r="E12" s="38">
        <f>SUM(E9:E11)</f>
        <v>0</v>
      </c>
      <c r="F12" s="124">
        <f>SUM(F9:F11)</f>
        <v>0</v>
      </c>
      <c r="G12" s="145">
        <f>SUM(G9:G11)</f>
        <v>0</v>
      </c>
      <c r="H12" s="8"/>
      <c r="I12" s="127">
        <f>SUM(I9:I11)</f>
        <v>0</v>
      </c>
      <c r="J12" s="124">
        <f>SUM(J9:J11)</f>
        <v>0</v>
      </c>
      <c r="K12" s="145">
        <f>SUM(K9:K11)</f>
        <v>0</v>
      </c>
      <c r="L12" s="8"/>
      <c r="M12" s="127">
        <f>SUM(M9:M11)</f>
        <v>0</v>
      </c>
      <c r="N12" s="124">
        <f>SUM(N9:N11)</f>
        <v>0</v>
      </c>
      <c r="O12" s="145">
        <f>SUM(O9:O11)</f>
        <v>0</v>
      </c>
      <c r="P12" s="107"/>
      <c r="Q12" s="126">
        <f>SUM(Q9:Q11)</f>
        <v>0</v>
      </c>
    </row>
    <row r="13" spans="1:18" ht="15" customHeight="1">
      <c r="A13" s="98" t="s">
        <v>37</v>
      </c>
      <c r="B13" s="164"/>
      <c r="C13" s="144"/>
      <c r="D13" s="39"/>
      <c r="E13" s="40"/>
      <c r="F13" s="164"/>
      <c r="G13" s="144"/>
      <c r="H13" s="39"/>
      <c r="I13" s="40"/>
      <c r="J13" s="164"/>
      <c r="K13" s="144"/>
      <c r="L13" s="39"/>
      <c r="M13" s="40"/>
      <c r="N13" s="164"/>
      <c r="O13" s="169"/>
      <c r="P13" s="128"/>
      <c r="Q13" s="40"/>
    </row>
    <row r="14" spans="1:18" ht="15" customHeight="1">
      <c r="A14" s="99" t="s">
        <v>26</v>
      </c>
      <c r="B14" s="130"/>
      <c r="C14" s="144"/>
      <c r="D14" s="125">
        <f>D9</f>
        <v>0</v>
      </c>
      <c r="E14" s="40">
        <f t="shared" ref="E14:E16" si="4">(B14*C14)*D14</f>
        <v>0</v>
      </c>
      <c r="F14" s="144"/>
      <c r="G14" s="144"/>
      <c r="H14" s="125">
        <f>H9</f>
        <v>0</v>
      </c>
      <c r="I14" s="40">
        <f t="shared" ref="I14:I16" si="5">(F14*G14)*H14</f>
        <v>0</v>
      </c>
      <c r="J14" s="130"/>
      <c r="K14" s="130"/>
      <c r="L14" s="125">
        <f>L9</f>
        <v>0</v>
      </c>
      <c r="M14" s="40">
        <f t="shared" ref="M14:M16" si="6">(J14*K14)*L14</f>
        <v>0</v>
      </c>
      <c r="N14" s="130"/>
      <c r="O14" s="130"/>
      <c r="P14" s="128">
        <f>P9</f>
        <v>0</v>
      </c>
      <c r="Q14" s="40">
        <f t="shared" ref="Q14:Q16" si="7">(N14*O14)*P14</f>
        <v>0</v>
      </c>
    </row>
    <row r="15" spans="1:18" ht="15" customHeight="1">
      <c r="A15" s="101" t="s">
        <v>46</v>
      </c>
      <c r="B15" s="130"/>
      <c r="C15" s="144"/>
      <c r="D15" s="125">
        <f t="shared" ref="D15:D16" si="8">D14</f>
        <v>0</v>
      </c>
      <c r="E15" s="40">
        <f t="shared" si="4"/>
        <v>0</v>
      </c>
      <c r="F15" s="144"/>
      <c r="G15" s="144"/>
      <c r="H15" s="125">
        <f t="shared" ref="H15:H16" si="9">H14</f>
        <v>0</v>
      </c>
      <c r="I15" s="40">
        <f t="shared" si="5"/>
        <v>0</v>
      </c>
      <c r="J15" s="130"/>
      <c r="K15" s="130"/>
      <c r="L15" s="125">
        <f t="shared" ref="L15:L16" si="10">L14</f>
        <v>0</v>
      </c>
      <c r="M15" s="40">
        <f t="shared" si="6"/>
        <v>0</v>
      </c>
      <c r="N15" s="130"/>
      <c r="O15" s="130"/>
      <c r="P15" s="128">
        <f t="shared" ref="P15:P16" si="11">P14</f>
        <v>0</v>
      </c>
      <c r="Q15" s="40">
        <f t="shared" si="7"/>
        <v>0</v>
      </c>
    </row>
    <row r="16" spans="1:18" ht="15" customHeight="1" thickBot="1">
      <c r="A16" s="99" t="s">
        <v>27</v>
      </c>
      <c r="B16" s="163"/>
      <c r="C16" s="144"/>
      <c r="D16" s="125">
        <f t="shared" si="8"/>
        <v>0</v>
      </c>
      <c r="E16" s="40">
        <f t="shared" si="4"/>
        <v>0</v>
      </c>
      <c r="F16" s="144"/>
      <c r="G16" s="144"/>
      <c r="H16" s="125">
        <f t="shared" si="9"/>
        <v>0</v>
      </c>
      <c r="I16" s="40">
        <f t="shared" si="5"/>
        <v>0</v>
      </c>
      <c r="J16" s="130"/>
      <c r="K16" s="130"/>
      <c r="L16" s="125">
        <f t="shared" si="10"/>
        <v>0</v>
      </c>
      <c r="M16" s="40">
        <f t="shared" si="6"/>
        <v>0</v>
      </c>
      <c r="N16" s="130"/>
      <c r="O16" s="130"/>
      <c r="P16" s="128">
        <f t="shared" si="11"/>
        <v>0</v>
      </c>
      <c r="Q16" s="40">
        <f t="shared" si="7"/>
        <v>0</v>
      </c>
    </row>
    <row r="17" spans="1:18" ht="15" customHeight="1" thickBot="1">
      <c r="A17" s="80" t="s">
        <v>21</v>
      </c>
      <c r="B17" s="124">
        <f>SUM(B14:B16)</f>
        <v>0</v>
      </c>
      <c r="C17" s="145">
        <f>SUM(C14:C16)</f>
        <v>0</v>
      </c>
      <c r="D17" s="8"/>
      <c r="E17" s="126">
        <f>SUM(E14:E16)</f>
        <v>0</v>
      </c>
      <c r="F17" s="124">
        <f>SUM(F14:F16)</f>
        <v>0</v>
      </c>
      <c r="G17" s="145">
        <f>SUM(G14:G16)</f>
        <v>0</v>
      </c>
      <c r="H17" s="8"/>
      <c r="I17" s="127">
        <f>SUM(I14:I16)</f>
        <v>0</v>
      </c>
      <c r="J17" s="124">
        <f>SUM(J14:J16)</f>
        <v>0</v>
      </c>
      <c r="K17" s="145">
        <f>SUM(K14:K16)</f>
        <v>0</v>
      </c>
      <c r="L17" s="8"/>
      <c r="M17" s="127">
        <f>SUM(M14:M16)</f>
        <v>0</v>
      </c>
      <c r="N17" s="124">
        <f>SUM(N14:N16)</f>
        <v>0</v>
      </c>
      <c r="O17" s="145">
        <f>SUM(O14:O16)</f>
        <v>0</v>
      </c>
      <c r="P17" s="107"/>
      <c r="Q17" s="126">
        <f>SUM(Q14:Q16)</f>
        <v>0</v>
      </c>
    </row>
    <row r="18" spans="1:18" ht="15" customHeight="1">
      <c r="A18" s="102" t="s">
        <v>25</v>
      </c>
      <c r="B18" s="164"/>
      <c r="C18" s="144"/>
      <c r="D18" s="39"/>
      <c r="E18" s="40"/>
      <c r="F18" s="164"/>
      <c r="G18" s="144"/>
      <c r="H18" s="39"/>
      <c r="I18" s="40"/>
      <c r="J18" s="164"/>
      <c r="K18" s="144"/>
      <c r="L18" s="39"/>
      <c r="M18" s="40"/>
      <c r="N18" s="164"/>
      <c r="O18" s="169"/>
      <c r="P18" s="128"/>
      <c r="Q18" s="40"/>
    </row>
    <row r="19" spans="1:18" ht="15" customHeight="1">
      <c r="A19" s="99" t="s">
        <v>54</v>
      </c>
      <c r="B19" s="130"/>
      <c r="C19" s="144"/>
      <c r="D19" s="125">
        <f>D9</f>
        <v>0</v>
      </c>
      <c r="E19" s="40">
        <f t="shared" ref="E19:E26" si="12">(B19*C19)*D19</f>
        <v>0</v>
      </c>
      <c r="F19" s="144"/>
      <c r="G19" s="144"/>
      <c r="H19" s="125">
        <f>H9</f>
        <v>0</v>
      </c>
      <c r="I19" s="40">
        <f>(F19*G19)*H19</f>
        <v>0</v>
      </c>
      <c r="J19" s="130"/>
      <c r="K19" s="130"/>
      <c r="L19" s="125">
        <f>L9</f>
        <v>0</v>
      </c>
      <c r="M19" s="40">
        <f>(J19*K19)*L19</f>
        <v>0</v>
      </c>
      <c r="N19" s="130"/>
      <c r="O19" s="130"/>
      <c r="P19" s="128">
        <f>P9</f>
        <v>0</v>
      </c>
      <c r="Q19" s="40">
        <f>(N19*O19)*P19</f>
        <v>0</v>
      </c>
    </row>
    <row r="20" spans="1:18" ht="15" customHeight="1">
      <c r="A20" s="99" t="s">
        <v>30</v>
      </c>
      <c r="B20" s="130"/>
      <c r="C20" s="144"/>
      <c r="D20" s="125">
        <f>D19</f>
        <v>0</v>
      </c>
      <c r="E20" s="40">
        <f t="shared" si="12"/>
        <v>0</v>
      </c>
      <c r="F20" s="144"/>
      <c r="G20" s="144"/>
      <c r="H20" s="125">
        <f>H19</f>
        <v>0</v>
      </c>
      <c r="I20" s="40">
        <f t="shared" ref="I20:I26" si="13">(F20*G20)*H20</f>
        <v>0</v>
      </c>
      <c r="J20" s="130"/>
      <c r="K20" s="130"/>
      <c r="L20" s="125">
        <f>L19</f>
        <v>0</v>
      </c>
      <c r="M20" s="40">
        <f t="shared" ref="M20:M26" si="14">(J20*K20)*L20</f>
        <v>0</v>
      </c>
      <c r="N20" s="130"/>
      <c r="O20" s="130"/>
      <c r="P20" s="128">
        <f>P19</f>
        <v>0</v>
      </c>
      <c r="Q20" s="40">
        <f t="shared" ref="Q20:Q26" si="15">(N20*O20)*P20</f>
        <v>0</v>
      </c>
    </row>
    <row r="21" spans="1:18" ht="15" customHeight="1">
      <c r="A21" s="101" t="s">
        <v>69</v>
      </c>
      <c r="B21" s="130"/>
      <c r="C21" s="144"/>
      <c r="D21" s="125">
        <f t="shared" ref="D21:D25" si="16">D20</f>
        <v>0</v>
      </c>
      <c r="E21" s="40">
        <f t="shared" si="12"/>
        <v>0</v>
      </c>
      <c r="F21" s="144"/>
      <c r="G21" s="144"/>
      <c r="H21" s="125">
        <f t="shared" ref="H21:H25" si="17">H20</f>
        <v>0</v>
      </c>
      <c r="I21" s="40">
        <f t="shared" si="13"/>
        <v>0</v>
      </c>
      <c r="J21" s="130"/>
      <c r="K21" s="130"/>
      <c r="L21" s="125">
        <f t="shared" ref="L21:L26" si="18">L20</f>
        <v>0</v>
      </c>
      <c r="M21" s="40">
        <f t="shared" si="14"/>
        <v>0</v>
      </c>
      <c r="N21" s="130"/>
      <c r="O21" s="130"/>
      <c r="P21" s="128">
        <f t="shared" ref="P21:P25" si="19">P20</f>
        <v>0</v>
      </c>
      <c r="Q21" s="40">
        <f t="shared" si="15"/>
        <v>0</v>
      </c>
    </row>
    <row r="22" spans="1:18" ht="15" customHeight="1">
      <c r="A22" s="99" t="s">
        <v>29</v>
      </c>
      <c r="B22" s="130"/>
      <c r="C22" s="144"/>
      <c r="D22" s="125">
        <f t="shared" si="16"/>
        <v>0</v>
      </c>
      <c r="E22" s="40">
        <f t="shared" si="12"/>
        <v>0</v>
      </c>
      <c r="F22" s="144"/>
      <c r="G22" s="144"/>
      <c r="H22" s="125">
        <f t="shared" si="17"/>
        <v>0</v>
      </c>
      <c r="I22" s="40">
        <f t="shared" si="13"/>
        <v>0</v>
      </c>
      <c r="J22" s="130"/>
      <c r="K22" s="130"/>
      <c r="L22" s="125">
        <f t="shared" si="18"/>
        <v>0</v>
      </c>
      <c r="M22" s="40">
        <f t="shared" si="14"/>
        <v>0</v>
      </c>
      <c r="N22" s="130"/>
      <c r="O22" s="130"/>
      <c r="P22" s="128">
        <f t="shared" si="19"/>
        <v>0</v>
      </c>
      <c r="Q22" s="40">
        <f t="shared" si="15"/>
        <v>0</v>
      </c>
    </row>
    <row r="23" spans="1:18" ht="15" customHeight="1">
      <c r="A23" s="99" t="s">
        <v>31</v>
      </c>
      <c r="B23" s="130"/>
      <c r="C23" s="144"/>
      <c r="D23" s="125">
        <f t="shared" si="16"/>
        <v>0</v>
      </c>
      <c r="E23" s="40">
        <f t="shared" si="12"/>
        <v>0</v>
      </c>
      <c r="F23" s="144"/>
      <c r="G23" s="144"/>
      <c r="H23" s="125">
        <f t="shared" si="17"/>
        <v>0</v>
      </c>
      <c r="I23" s="40">
        <f t="shared" si="13"/>
        <v>0</v>
      </c>
      <c r="J23" s="130"/>
      <c r="K23" s="130"/>
      <c r="L23" s="125">
        <f t="shared" si="18"/>
        <v>0</v>
      </c>
      <c r="M23" s="40">
        <f t="shared" si="14"/>
        <v>0</v>
      </c>
      <c r="N23" s="130"/>
      <c r="O23" s="130"/>
      <c r="P23" s="128">
        <f t="shared" si="19"/>
        <v>0</v>
      </c>
      <c r="Q23" s="40">
        <f t="shared" si="15"/>
        <v>0</v>
      </c>
    </row>
    <row r="24" spans="1:18" ht="15" customHeight="1">
      <c r="A24" s="99" t="s">
        <v>32</v>
      </c>
      <c r="B24" s="130"/>
      <c r="C24" s="144"/>
      <c r="D24" s="125">
        <f t="shared" si="16"/>
        <v>0</v>
      </c>
      <c r="E24" s="40">
        <f t="shared" si="12"/>
        <v>0</v>
      </c>
      <c r="F24" s="144"/>
      <c r="G24" s="144"/>
      <c r="H24" s="125">
        <f t="shared" si="17"/>
        <v>0</v>
      </c>
      <c r="I24" s="40">
        <f t="shared" si="13"/>
        <v>0</v>
      </c>
      <c r="J24" s="130"/>
      <c r="K24" s="130"/>
      <c r="L24" s="125">
        <f t="shared" si="18"/>
        <v>0</v>
      </c>
      <c r="M24" s="40">
        <f t="shared" si="14"/>
        <v>0</v>
      </c>
      <c r="N24" s="130"/>
      <c r="O24" s="130"/>
      <c r="P24" s="128">
        <f t="shared" si="19"/>
        <v>0</v>
      </c>
      <c r="Q24" s="40">
        <f t="shared" si="15"/>
        <v>0</v>
      </c>
    </row>
    <row r="25" spans="1:18" ht="15" customHeight="1">
      <c r="A25" s="103" t="s">
        <v>5</v>
      </c>
      <c r="B25" s="130"/>
      <c r="C25" s="144"/>
      <c r="D25" s="125">
        <f t="shared" si="16"/>
        <v>0</v>
      </c>
      <c r="E25" s="40">
        <f t="shared" si="12"/>
        <v>0</v>
      </c>
      <c r="F25" s="144"/>
      <c r="G25" s="144"/>
      <c r="H25" s="125">
        <f t="shared" si="17"/>
        <v>0</v>
      </c>
      <c r="I25" s="40">
        <f t="shared" si="13"/>
        <v>0</v>
      </c>
      <c r="J25" s="130"/>
      <c r="K25" s="130"/>
      <c r="L25" s="125">
        <f t="shared" si="18"/>
        <v>0</v>
      </c>
      <c r="M25" s="40">
        <f t="shared" si="14"/>
        <v>0</v>
      </c>
      <c r="N25" s="130"/>
      <c r="O25" s="130"/>
      <c r="P25" s="128">
        <f t="shared" si="19"/>
        <v>0</v>
      </c>
      <c r="Q25" s="40">
        <f t="shared" si="15"/>
        <v>0</v>
      </c>
    </row>
    <row r="26" spans="1:18" ht="15" customHeight="1" thickBot="1">
      <c r="A26" s="104" t="s">
        <v>4</v>
      </c>
      <c r="B26" s="162"/>
      <c r="C26" s="146"/>
      <c r="D26" s="106"/>
      <c r="E26" s="40">
        <f t="shared" si="12"/>
        <v>0</v>
      </c>
      <c r="F26" s="162"/>
      <c r="G26" s="167"/>
      <c r="H26" s="106"/>
      <c r="I26" s="40">
        <f t="shared" si="13"/>
        <v>0</v>
      </c>
      <c r="J26" s="162"/>
      <c r="K26" s="167"/>
      <c r="L26" s="125">
        <f t="shared" si="18"/>
        <v>0</v>
      </c>
      <c r="M26" s="40">
        <f t="shared" si="14"/>
        <v>0</v>
      </c>
      <c r="N26" s="118"/>
      <c r="O26" s="143"/>
      <c r="P26" s="129"/>
      <c r="Q26" s="40">
        <f t="shared" si="15"/>
        <v>0</v>
      </c>
    </row>
    <row r="27" spans="1:18" ht="15" customHeight="1" thickBot="1">
      <c r="A27" s="7" t="s">
        <v>23</v>
      </c>
      <c r="B27" s="115">
        <f>SUM(B19:B26)</f>
        <v>0</v>
      </c>
      <c r="C27" s="145">
        <f>SUM(C19:C25)</f>
        <v>0</v>
      </c>
      <c r="D27" s="142"/>
      <c r="E27" s="30">
        <f>SUM(E19:E26)</f>
        <v>0</v>
      </c>
      <c r="F27" s="115">
        <f>SUM(F19:F26)</f>
        <v>0</v>
      </c>
      <c r="G27" s="122">
        <f>SUM(G19:G25)</f>
        <v>0</v>
      </c>
      <c r="H27" s="142"/>
      <c r="I27" s="30">
        <f>SUM(I19:I26)</f>
        <v>0</v>
      </c>
      <c r="J27" s="115">
        <f>SUM(J19:J26)</f>
        <v>0</v>
      </c>
      <c r="K27" s="122">
        <f>SUM(K19:K25)</f>
        <v>0</v>
      </c>
      <c r="L27" s="142"/>
      <c r="M27" s="30">
        <f>SUM(M19:M26)</f>
        <v>0</v>
      </c>
      <c r="N27" s="115">
        <f>SUM(N19:N26)</f>
        <v>0</v>
      </c>
      <c r="O27" s="122">
        <f>SUM(O19:O25)</f>
        <v>0</v>
      </c>
      <c r="P27" s="142"/>
      <c r="Q27" s="30">
        <f>SUM(Q19:Q26)</f>
        <v>0</v>
      </c>
    </row>
    <row r="28" spans="1:18" ht="15" customHeight="1" thickBot="1">
      <c r="A28" s="7" t="s">
        <v>24</v>
      </c>
      <c r="B28" s="116">
        <f>B27+B17+B12</f>
        <v>0</v>
      </c>
      <c r="C28" s="122">
        <f>SUM(C12,C17,C27)</f>
        <v>0</v>
      </c>
      <c r="D28" s="142"/>
      <c r="E28" s="30">
        <f>SUM(E12,E17,E27)</f>
        <v>0</v>
      </c>
      <c r="F28" s="116">
        <f>F27+F17+F12</f>
        <v>0</v>
      </c>
      <c r="G28" s="122">
        <f>SUM(G12,G17,G27)</f>
        <v>0</v>
      </c>
      <c r="H28" s="142"/>
      <c r="I28" s="30">
        <f>SUM(I12,I17,I27)</f>
        <v>0</v>
      </c>
      <c r="J28" s="116">
        <f>J27+J17+J12</f>
        <v>0</v>
      </c>
      <c r="K28" s="122">
        <f>SUM(K12,K17,K27)</f>
        <v>0</v>
      </c>
      <c r="L28" s="142"/>
      <c r="M28" s="30">
        <f>SUM(M12,M17,M27)</f>
        <v>0</v>
      </c>
      <c r="N28" s="151">
        <f>N27+N17+N12</f>
        <v>0</v>
      </c>
      <c r="O28" s="122">
        <f>SUM(O12,O17,O27)</f>
        <v>0</v>
      </c>
      <c r="P28" s="142"/>
      <c r="Q28" s="30">
        <f>SUM(Q12,Q17,Q27)</f>
        <v>0</v>
      </c>
      <c r="R28" s="270"/>
    </row>
    <row r="29" spans="1:18" ht="15" customHeight="1">
      <c r="A29" s="299" t="s">
        <v>20</v>
      </c>
      <c r="O29" s="1"/>
    </row>
    <row r="30" spans="1:18">
      <c r="O30" s="1"/>
    </row>
    <row r="31" spans="1:18">
      <c r="A31" s="4"/>
      <c r="C31" s="4"/>
      <c r="D31" s="4"/>
      <c r="E31" s="4"/>
      <c r="G31" s="4"/>
      <c r="H31" s="4"/>
      <c r="I31" s="4"/>
      <c r="K31" s="4"/>
      <c r="L31" s="4"/>
      <c r="M31" s="4"/>
      <c r="N31" s="4"/>
      <c r="O31" s="1"/>
    </row>
    <row r="32" spans="1:18" ht="15" customHeight="1" thickBot="1">
      <c r="A32" s="34" t="s">
        <v>33</v>
      </c>
      <c r="O32" s="1"/>
    </row>
    <row r="33" spans="1:17" ht="13.5" thickBot="1">
      <c r="A33" s="5" t="s">
        <v>48</v>
      </c>
      <c r="B33" s="351" t="s">
        <v>51</v>
      </c>
      <c r="C33" s="352"/>
      <c r="D33" s="352"/>
      <c r="E33" s="353"/>
      <c r="F33" s="351" t="s">
        <v>49</v>
      </c>
      <c r="G33" s="352"/>
      <c r="H33" s="352"/>
      <c r="I33" s="353"/>
      <c r="J33" s="351" t="s">
        <v>50</v>
      </c>
      <c r="K33" s="352"/>
      <c r="L33" s="352"/>
      <c r="M33" s="353"/>
      <c r="N33" s="354" t="s">
        <v>15</v>
      </c>
      <c r="O33" s="352"/>
      <c r="P33" s="352"/>
      <c r="Q33" s="353"/>
    </row>
    <row r="34" spans="1:17" ht="25.5" customHeight="1" thickBot="1">
      <c r="A34" s="97" t="s">
        <v>16</v>
      </c>
      <c r="B34" s="138" t="s">
        <v>47</v>
      </c>
      <c r="C34" s="95" t="s">
        <v>17</v>
      </c>
      <c r="D34" s="138"/>
      <c r="E34" s="134"/>
      <c r="F34" s="33" t="s">
        <v>47</v>
      </c>
      <c r="G34" s="95" t="s">
        <v>17</v>
      </c>
      <c r="H34" s="138"/>
      <c r="I34" s="134"/>
      <c r="J34" s="33" t="s">
        <v>47</v>
      </c>
      <c r="K34" s="95" t="s">
        <v>17</v>
      </c>
      <c r="L34" s="138"/>
      <c r="M34" s="134"/>
      <c r="N34" s="95" t="s">
        <v>47</v>
      </c>
      <c r="O34" s="95" t="s">
        <v>17</v>
      </c>
      <c r="P34" s="138"/>
      <c r="Q34" s="134"/>
    </row>
    <row r="35" spans="1:17" ht="15" customHeight="1">
      <c r="A35" s="152" t="s">
        <v>36</v>
      </c>
      <c r="B35" s="113"/>
      <c r="C35" s="6"/>
      <c r="D35" s="139"/>
      <c r="E35" s="135"/>
      <c r="F35" s="123"/>
      <c r="G35" s="6"/>
      <c r="H35" s="139"/>
      <c r="I35" s="135"/>
      <c r="J35" s="123"/>
      <c r="K35" s="6"/>
      <c r="L35" s="139"/>
      <c r="M35" s="135"/>
      <c r="N35" s="148"/>
      <c r="O35" s="6"/>
      <c r="P35" s="139"/>
      <c r="Q35" s="135"/>
    </row>
    <row r="36" spans="1:17" ht="15" customHeight="1">
      <c r="A36" s="99" t="s">
        <v>28</v>
      </c>
      <c r="B36" s="117"/>
      <c r="C36" s="131"/>
      <c r="D36" s="139"/>
      <c r="E36" s="135"/>
      <c r="F36" s="117"/>
      <c r="G36" s="117"/>
      <c r="H36" s="139"/>
      <c r="I36" s="135"/>
      <c r="J36" s="117"/>
      <c r="K36" s="117"/>
      <c r="L36" s="139"/>
      <c r="M36" s="135"/>
      <c r="N36" s="117"/>
      <c r="O36" s="117"/>
      <c r="P36" s="139"/>
      <c r="Q36" s="135"/>
    </row>
    <row r="37" spans="1:17" ht="25.5">
      <c r="A37" s="100" t="s">
        <v>45</v>
      </c>
      <c r="B37" s="117"/>
      <c r="C37" s="131"/>
      <c r="D37" s="139"/>
      <c r="E37" s="135"/>
      <c r="F37" s="117"/>
      <c r="G37" s="117"/>
      <c r="H37" s="139"/>
      <c r="I37" s="135"/>
      <c r="J37" s="117"/>
      <c r="K37" s="117"/>
      <c r="L37" s="139"/>
      <c r="M37" s="135"/>
      <c r="N37" s="117"/>
      <c r="O37" s="117"/>
      <c r="P37" s="139"/>
      <c r="Q37" s="135"/>
    </row>
    <row r="38" spans="1:17" ht="15" customHeight="1" thickBot="1">
      <c r="A38" s="101" t="s">
        <v>108</v>
      </c>
      <c r="B38" s="117"/>
      <c r="C38" s="131"/>
      <c r="D38" s="139"/>
      <c r="E38" s="135"/>
      <c r="F38" s="117"/>
      <c r="G38" s="117"/>
      <c r="H38" s="139"/>
      <c r="I38" s="135"/>
      <c r="J38" s="117"/>
      <c r="K38" s="117"/>
      <c r="L38" s="139"/>
      <c r="M38" s="135"/>
      <c r="N38" s="117"/>
      <c r="O38" s="117"/>
      <c r="P38" s="139"/>
      <c r="Q38" s="135"/>
    </row>
    <row r="39" spans="1:17" ht="15" customHeight="1" thickBot="1">
      <c r="A39" s="80" t="s">
        <v>22</v>
      </c>
      <c r="B39" s="114">
        <f>SUM(B36:B38)</f>
        <v>0</v>
      </c>
      <c r="C39" s="132">
        <f>SUM(C36:C38)</f>
        <v>0</v>
      </c>
      <c r="D39" s="140"/>
      <c r="E39" s="136"/>
      <c r="F39" s="124">
        <f>SUM(F36:F38)</f>
        <v>0</v>
      </c>
      <c r="G39" s="132">
        <f>SUM(G36:G38)</f>
        <v>0</v>
      </c>
      <c r="H39" s="140"/>
      <c r="I39" s="136"/>
      <c r="J39" s="124">
        <f>SUM(J36:J38)</f>
        <v>0</v>
      </c>
      <c r="K39" s="132">
        <f>SUM(K36:K38)</f>
        <v>0</v>
      </c>
      <c r="L39" s="140"/>
      <c r="M39" s="136"/>
      <c r="N39" s="124">
        <f>SUM(N36:N38)</f>
        <v>0</v>
      </c>
      <c r="O39" s="132">
        <f>SUM(O36:O38)</f>
        <v>0</v>
      </c>
      <c r="P39" s="140"/>
      <c r="Q39" s="150"/>
    </row>
    <row r="40" spans="1:17" ht="15" customHeight="1">
      <c r="A40" s="152" t="s">
        <v>37</v>
      </c>
      <c r="B40" s="113"/>
      <c r="C40" s="131"/>
      <c r="D40" s="139"/>
      <c r="E40" s="135"/>
      <c r="F40" s="123"/>
      <c r="G40" s="131"/>
      <c r="H40" s="139"/>
      <c r="I40" s="135"/>
      <c r="J40" s="123"/>
      <c r="K40" s="131"/>
      <c r="L40" s="139"/>
      <c r="M40" s="135"/>
      <c r="N40" s="149"/>
      <c r="O40" s="131"/>
      <c r="P40" s="139"/>
      <c r="Q40" s="135"/>
    </row>
    <row r="41" spans="1:17" ht="15" customHeight="1">
      <c r="A41" s="101" t="s">
        <v>38</v>
      </c>
      <c r="B41" s="117"/>
      <c r="C41" s="131"/>
      <c r="D41" s="139"/>
      <c r="E41" s="135"/>
      <c r="F41" s="117"/>
      <c r="G41" s="117"/>
      <c r="H41" s="139"/>
      <c r="I41" s="135"/>
      <c r="J41" s="117"/>
      <c r="K41" s="117"/>
      <c r="L41" s="139"/>
      <c r="M41" s="135"/>
      <c r="N41" s="117"/>
      <c r="O41" s="117"/>
      <c r="P41" s="139"/>
      <c r="Q41" s="135"/>
    </row>
    <row r="42" spans="1:17" ht="15" customHeight="1">
      <c r="A42" s="99" t="s">
        <v>26</v>
      </c>
      <c r="B42" s="117"/>
      <c r="C42" s="131"/>
      <c r="D42" s="139"/>
      <c r="E42" s="135"/>
      <c r="F42" s="117"/>
      <c r="G42" s="117"/>
      <c r="H42" s="139"/>
      <c r="I42" s="135"/>
      <c r="J42" s="117"/>
      <c r="K42" s="117"/>
      <c r="L42" s="139"/>
      <c r="M42" s="135"/>
      <c r="N42" s="117"/>
      <c r="O42" s="117"/>
      <c r="P42" s="139"/>
      <c r="Q42" s="135"/>
    </row>
    <row r="43" spans="1:17" ht="15" customHeight="1">
      <c r="A43" s="101" t="s">
        <v>46</v>
      </c>
      <c r="B43" s="117"/>
      <c r="C43" s="131"/>
      <c r="D43" s="139"/>
      <c r="E43" s="135"/>
      <c r="F43" s="117"/>
      <c r="G43" s="117"/>
      <c r="H43" s="139"/>
      <c r="I43" s="135"/>
      <c r="J43" s="117"/>
      <c r="K43" s="117"/>
      <c r="L43" s="139"/>
      <c r="M43" s="135"/>
      <c r="N43" s="117"/>
      <c r="O43" s="117"/>
      <c r="P43" s="139"/>
      <c r="Q43" s="135"/>
    </row>
    <row r="44" spans="1:17" ht="15" customHeight="1" thickBot="1">
      <c r="A44" s="99" t="s">
        <v>27</v>
      </c>
      <c r="B44" s="117"/>
      <c r="C44" s="131"/>
      <c r="D44" s="139"/>
      <c r="E44" s="135"/>
      <c r="F44" s="117"/>
      <c r="G44" s="117"/>
      <c r="H44" s="139"/>
      <c r="I44" s="135"/>
      <c r="J44" s="117"/>
      <c r="K44" s="117"/>
      <c r="L44" s="139"/>
      <c r="M44" s="135"/>
      <c r="N44" s="117"/>
      <c r="O44" s="117"/>
      <c r="P44" s="139"/>
      <c r="Q44" s="135"/>
    </row>
    <row r="45" spans="1:17" ht="15" customHeight="1" thickBot="1">
      <c r="A45" s="80" t="s">
        <v>21</v>
      </c>
      <c r="B45" s="114">
        <f>SUM(B41:B44)</f>
        <v>0</v>
      </c>
      <c r="C45" s="132">
        <f>SUM(C41:C44)</f>
        <v>0</v>
      </c>
      <c r="D45" s="140"/>
      <c r="E45" s="136"/>
      <c r="F45" s="124">
        <f>SUM(F41:F44)</f>
        <v>0</v>
      </c>
      <c r="G45" s="132">
        <f>SUM(G41:G44)</f>
        <v>0</v>
      </c>
      <c r="H45" s="140"/>
      <c r="I45" s="136"/>
      <c r="J45" s="124">
        <f>SUM(J41:J44)</f>
        <v>0</v>
      </c>
      <c r="K45" s="132">
        <f>SUM(K41:K44)</f>
        <v>0</v>
      </c>
      <c r="L45" s="140"/>
      <c r="M45" s="136"/>
      <c r="N45" s="124">
        <f>SUM(N41:N44)</f>
        <v>0</v>
      </c>
      <c r="O45" s="132">
        <f>SUM(O41:O44)</f>
        <v>0</v>
      </c>
      <c r="P45" s="140"/>
      <c r="Q45" s="150"/>
    </row>
    <row r="46" spans="1:17" ht="15" customHeight="1">
      <c r="A46" s="153" t="s">
        <v>25</v>
      </c>
      <c r="B46" s="113"/>
      <c r="C46" s="131"/>
      <c r="D46" s="139"/>
      <c r="E46" s="135"/>
      <c r="F46" s="123"/>
      <c r="G46" s="131"/>
      <c r="H46" s="139"/>
      <c r="I46" s="135"/>
      <c r="J46" s="123"/>
      <c r="K46" s="131"/>
      <c r="L46" s="139"/>
      <c r="M46" s="135"/>
      <c r="N46" s="149"/>
      <c r="O46" s="131"/>
      <c r="P46" s="139"/>
      <c r="Q46" s="135"/>
    </row>
    <row r="47" spans="1:17" ht="15" customHeight="1">
      <c r="A47" s="99" t="s">
        <v>54</v>
      </c>
      <c r="B47" s="117"/>
      <c r="C47" s="131"/>
      <c r="D47" s="139"/>
      <c r="E47" s="135"/>
      <c r="F47" s="117"/>
      <c r="G47" s="117"/>
      <c r="H47" s="139"/>
      <c r="I47" s="135"/>
      <c r="J47" s="117"/>
      <c r="K47" s="117"/>
      <c r="L47" s="139"/>
      <c r="M47" s="135"/>
      <c r="N47" s="117"/>
      <c r="O47" s="117"/>
      <c r="P47" s="139"/>
      <c r="Q47" s="135"/>
    </row>
    <row r="48" spans="1:17" ht="15" customHeight="1">
      <c r="A48" s="99" t="s">
        <v>30</v>
      </c>
      <c r="B48" s="117"/>
      <c r="C48" s="131"/>
      <c r="D48" s="139"/>
      <c r="E48" s="135"/>
      <c r="F48" s="117"/>
      <c r="G48" s="117"/>
      <c r="H48" s="139"/>
      <c r="I48" s="135"/>
      <c r="J48" s="117"/>
      <c r="K48" s="117"/>
      <c r="L48" s="139"/>
      <c r="M48" s="135"/>
      <c r="N48" s="117"/>
      <c r="O48" s="117"/>
      <c r="P48" s="139"/>
      <c r="Q48" s="135"/>
    </row>
    <row r="49" spans="1:17" ht="15" customHeight="1">
      <c r="A49" s="101" t="s">
        <v>69</v>
      </c>
      <c r="B49" s="117"/>
      <c r="C49" s="131"/>
      <c r="D49" s="139"/>
      <c r="E49" s="135"/>
      <c r="F49" s="117"/>
      <c r="G49" s="117"/>
      <c r="H49" s="139"/>
      <c r="I49" s="135"/>
      <c r="J49" s="117"/>
      <c r="K49" s="117"/>
      <c r="L49" s="139"/>
      <c r="M49" s="135"/>
      <c r="N49" s="117"/>
      <c r="O49" s="117"/>
      <c r="P49" s="139"/>
      <c r="Q49" s="135"/>
    </row>
    <row r="50" spans="1:17" ht="15" customHeight="1">
      <c r="A50" s="99" t="s">
        <v>29</v>
      </c>
      <c r="B50" s="117"/>
      <c r="C50" s="131"/>
      <c r="D50" s="139"/>
      <c r="E50" s="135"/>
      <c r="F50" s="117"/>
      <c r="G50" s="117"/>
      <c r="H50" s="139"/>
      <c r="I50" s="135"/>
      <c r="J50" s="117"/>
      <c r="K50" s="117"/>
      <c r="L50" s="139"/>
      <c r="M50" s="135"/>
      <c r="N50" s="117"/>
      <c r="O50" s="117"/>
      <c r="P50" s="139"/>
      <c r="Q50" s="135"/>
    </row>
    <row r="51" spans="1:17" ht="15" customHeight="1">
      <c r="A51" s="99" t="s">
        <v>31</v>
      </c>
      <c r="B51" s="117"/>
      <c r="C51" s="131"/>
      <c r="D51" s="139"/>
      <c r="E51" s="135"/>
      <c r="F51" s="117"/>
      <c r="G51" s="117"/>
      <c r="H51" s="139"/>
      <c r="I51" s="135"/>
      <c r="J51" s="117"/>
      <c r="K51" s="117"/>
      <c r="L51" s="139"/>
      <c r="M51" s="135"/>
      <c r="N51" s="117"/>
      <c r="O51" s="117"/>
      <c r="P51" s="139"/>
      <c r="Q51" s="135"/>
    </row>
    <row r="52" spans="1:17" ht="15" customHeight="1">
      <c r="A52" s="99" t="s">
        <v>32</v>
      </c>
      <c r="B52" s="117"/>
      <c r="C52" s="131"/>
      <c r="D52" s="139"/>
      <c r="E52" s="135"/>
      <c r="F52" s="117"/>
      <c r="G52" s="117"/>
      <c r="H52" s="139"/>
      <c r="I52" s="135"/>
      <c r="J52" s="117"/>
      <c r="K52" s="117"/>
      <c r="L52" s="139"/>
      <c r="M52" s="135"/>
      <c r="N52" s="117"/>
      <c r="O52" s="117"/>
      <c r="P52" s="139"/>
      <c r="Q52" s="135"/>
    </row>
    <row r="53" spans="1:17" ht="15" customHeight="1">
      <c r="A53" s="103" t="s">
        <v>5</v>
      </c>
      <c r="B53" s="117"/>
      <c r="C53" s="131"/>
      <c r="D53" s="139"/>
      <c r="E53" s="135"/>
      <c r="F53" s="117"/>
      <c r="G53" s="117"/>
      <c r="H53" s="139"/>
      <c r="I53" s="135"/>
      <c r="J53" s="117"/>
      <c r="K53" s="117"/>
      <c r="L53" s="139"/>
      <c r="M53" s="135"/>
      <c r="N53" s="117"/>
      <c r="O53" s="117"/>
      <c r="P53" s="139"/>
      <c r="Q53" s="135"/>
    </row>
    <row r="54" spans="1:17" ht="15" customHeight="1" thickBot="1">
      <c r="A54" s="154" t="s">
        <v>4</v>
      </c>
      <c r="B54" s="165"/>
      <c r="C54" s="131"/>
      <c r="D54" s="139"/>
      <c r="E54" s="135"/>
      <c r="F54" s="160"/>
      <c r="G54" s="131"/>
      <c r="H54" s="139"/>
      <c r="I54" s="135"/>
      <c r="J54" s="160"/>
      <c r="K54" s="131"/>
      <c r="L54" s="139"/>
      <c r="M54" s="135"/>
      <c r="N54" s="161"/>
      <c r="O54" s="131"/>
      <c r="P54" s="139"/>
      <c r="Q54" s="135"/>
    </row>
    <row r="55" spans="1:17" ht="15" customHeight="1" thickBot="1">
      <c r="A55" s="7" t="s">
        <v>23</v>
      </c>
      <c r="B55" s="116">
        <f>SUM(B47:B54)</f>
        <v>0</v>
      </c>
      <c r="C55" s="133">
        <f>SUM(C47:C54)</f>
        <v>0</v>
      </c>
      <c r="D55" s="141"/>
      <c r="E55" s="137"/>
      <c r="F55" s="116">
        <f>SUM(F47:F54)</f>
        <v>0</v>
      </c>
      <c r="G55" s="133">
        <f>SUM(G47:G54)</f>
        <v>0</v>
      </c>
      <c r="H55" s="141"/>
      <c r="I55" s="137"/>
      <c r="J55" s="116">
        <f>SUM(J47:J54)</f>
        <v>0</v>
      </c>
      <c r="K55" s="133">
        <f>SUM(K47:K54)</f>
        <v>0</v>
      </c>
      <c r="L55" s="141"/>
      <c r="M55" s="137"/>
      <c r="N55" s="151">
        <f>SUM(N47:N54)</f>
        <v>0</v>
      </c>
      <c r="O55" s="133">
        <f>SUM(O47:O54)</f>
        <v>0</v>
      </c>
      <c r="P55" s="141"/>
      <c r="Q55" s="137"/>
    </row>
    <row r="56" spans="1:17" ht="15" customHeight="1" thickBot="1">
      <c r="A56" s="7" t="s">
        <v>24</v>
      </c>
      <c r="B56" s="116">
        <f>B55+B45+B39</f>
        <v>0</v>
      </c>
      <c r="C56" s="133">
        <f>SUM(C39,C45,C55)</f>
        <v>0</v>
      </c>
      <c r="D56" s="141"/>
      <c r="E56" s="137"/>
      <c r="F56" s="116">
        <f>F55+F45+F39</f>
        <v>0</v>
      </c>
      <c r="G56" s="133">
        <f>SUM(G39,G45,G55)</f>
        <v>0</v>
      </c>
      <c r="H56" s="141"/>
      <c r="I56" s="137"/>
      <c r="J56" s="116">
        <f>J55+J45+J39</f>
        <v>0</v>
      </c>
      <c r="K56" s="133">
        <f>SUM(K39,K45,K55)</f>
        <v>0</v>
      </c>
      <c r="L56" s="141"/>
      <c r="M56" s="137"/>
      <c r="N56" s="151">
        <f>N55+N45+N39</f>
        <v>0</v>
      </c>
      <c r="O56" s="133">
        <f>SUM(O39,O45,O55)</f>
        <v>0</v>
      </c>
      <c r="P56" s="141"/>
      <c r="Q56" s="137"/>
    </row>
    <row r="57" spans="1:17" ht="13.5" thickBot="1">
      <c r="A57" s="4" t="s">
        <v>8</v>
      </c>
    </row>
    <row r="58" spans="1:17" customFormat="1" ht="36" customHeight="1">
      <c r="A58" s="340" t="s">
        <v>85</v>
      </c>
      <c r="B58" s="363"/>
      <c r="C58" s="363"/>
      <c r="D58" s="363"/>
      <c r="E58" s="363"/>
      <c r="F58" s="363"/>
      <c r="G58" s="363"/>
      <c r="H58" s="363"/>
      <c r="I58" s="363"/>
      <c r="J58" s="363"/>
      <c r="K58" s="363"/>
      <c r="L58" s="363"/>
      <c r="M58" s="363"/>
      <c r="N58" s="363"/>
      <c r="O58" s="363"/>
      <c r="P58" s="363"/>
      <c r="Q58" s="364"/>
    </row>
    <row r="59" spans="1:17" customFormat="1" ht="29.25" customHeight="1">
      <c r="A59" s="343" t="s">
        <v>88</v>
      </c>
      <c r="B59" s="344"/>
      <c r="C59" s="344"/>
      <c r="D59" s="344"/>
      <c r="E59" s="344"/>
      <c r="F59" s="344"/>
      <c r="G59" s="344"/>
      <c r="H59" s="344"/>
      <c r="I59" s="344"/>
      <c r="J59" s="344"/>
      <c r="K59" s="344"/>
      <c r="L59" s="344"/>
      <c r="M59" s="344"/>
      <c r="N59" s="344"/>
      <c r="O59" s="344"/>
      <c r="P59" s="344"/>
      <c r="Q59" s="345"/>
    </row>
    <row r="60" spans="1:17" customFormat="1" ht="29.25" customHeight="1" thickBot="1">
      <c r="A60" s="365"/>
      <c r="B60" s="338"/>
      <c r="C60" s="338"/>
      <c r="D60" s="338"/>
      <c r="E60" s="338"/>
      <c r="F60" s="338"/>
      <c r="G60" s="338"/>
      <c r="H60" s="338"/>
      <c r="I60" s="338"/>
      <c r="J60" s="338"/>
      <c r="K60" s="338"/>
      <c r="L60" s="338"/>
      <c r="M60" s="338"/>
      <c r="N60" s="338"/>
      <c r="O60" s="338"/>
      <c r="P60" s="338"/>
      <c r="Q60" s="339"/>
    </row>
    <row r="82" spans="1:1">
      <c r="A82" s="31"/>
    </row>
  </sheetData>
  <mergeCells count="27">
    <mergeCell ref="M6:M7"/>
    <mergeCell ref="B5:E5"/>
    <mergeCell ref="F5:I5"/>
    <mergeCell ref="J5:L5"/>
    <mergeCell ref="N5:Q5"/>
    <mergeCell ref="B6:B7"/>
    <mergeCell ref="C6:C7"/>
    <mergeCell ref="D6:D7"/>
    <mergeCell ref="E6:E7"/>
    <mergeCell ref="F6:F7"/>
    <mergeCell ref="G6:G7"/>
    <mergeCell ref="A58:Q58"/>
    <mergeCell ref="A59:Q59"/>
    <mergeCell ref="A60:Q60"/>
    <mergeCell ref="N6:N7"/>
    <mergeCell ref="O6:O7"/>
    <mergeCell ref="P6:P7"/>
    <mergeCell ref="Q6:Q7"/>
    <mergeCell ref="B33:E33"/>
    <mergeCell ref="F33:I33"/>
    <mergeCell ref="J33:M33"/>
    <mergeCell ref="N33:Q33"/>
    <mergeCell ref="H6:H7"/>
    <mergeCell ref="I6:I7"/>
    <mergeCell ref="J6:J7"/>
    <mergeCell ref="K6:K7"/>
    <mergeCell ref="L6:L7"/>
  </mergeCells>
  <printOptions horizontalCentered="1"/>
  <pageMargins left="0.25" right="0.25" top="0.75" bottom="0.75" header="0.3" footer="0.3"/>
  <pageSetup paperSize="5" scale="78" firstPageNumber="155" fitToWidth="0" pageOrder="overThenDown" orientation="landscape" r:id="rId1"/>
  <headerFooter alignWithMargins="0">
    <oddHeader>&amp;C&amp;"Arial,Bold"&amp;14
&amp;RRFP # TCAS-2017-05-JU
Court Case Management Systems
Exhibit 7.1 - Cost Matrix for  Initial Courts</oddHeader>
    <oddFooter>&amp;C&amp;A&amp;RPage &amp;P of &amp;N</oddFooter>
  </headerFooter>
  <rowBreaks count="1" manualBreakCount="1">
    <brk id="30"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Instructions</vt:lpstr>
      <vt:lpstr>Summary</vt:lpstr>
      <vt:lpstr>1-License</vt:lpstr>
      <vt:lpstr>2-ProfServ-Amador</vt:lpstr>
      <vt:lpstr>2-ProfServ-Colusa</vt:lpstr>
      <vt:lpstr>2-ProfServ-Contra Costa</vt:lpstr>
      <vt:lpstr>2-ProfServ-Lassen</vt:lpstr>
      <vt:lpstr>2-ProfServ-Marin</vt:lpstr>
      <vt:lpstr>2-ProfServ-Mariposa</vt:lpstr>
      <vt:lpstr>2-ProfServ-Mono</vt:lpstr>
      <vt:lpstr>2-ProfServ-Shasta</vt:lpstr>
      <vt:lpstr>3-Maintenance and Support</vt:lpstr>
      <vt:lpstr>4-Other Costs</vt:lpstr>
      <vt:lpstr>5-Hosted Costs</vt:lpstr>
      <vt:lpstr>'1-License'!Print_Titles</vt:lpstr>
      <vt:lpstr>'2-ProfServ-Amador'!Print_Titles</vt:lpstr>
      <vt:lpstr>'2-ProfServ-Colusa'!Print_Titles</vt:lpstr>
      <vt:lpstr>'2-ProfServ-Contra Costa'!Print_Titles</vt:lpstr>
      <vt:lpstr>'2-ProfServ-Lassen'!Print_Titles</vt:lpstr>
      <vt:lpstr>'2-ProfServ-Marin'!Print_Titles</vt:lpstr>
      <vt:lpstr>'2-ProfServ-Mariposa'!Print_Titles</vt:lpstr>
      <vt:lpstr>'2-ProfServ-Mono'!Print_Titles</vt:lpstr>
      <vt:lpstr>'2-ProfServ-Shasta'!Print_Titles</vt:lpstr>
      <vt:lpstr>'5-Hosted Costs'!Print_Titles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Sean</dc:creator>
  <cp:lastModifiedBy>Schleder, Suzanne</cp:lastModifiedBy>
  <cp:lastPrinted>2017-09-15T14:53:24Z</cp:lastPrinted>
  <dcterms:created xsi:type="dcterms:W3CDTF">1998-04-30T13:13:23Z</dcterms:created>
  <dcterms:modified xsi:type="dcterms:W3CDTF">2017-09-20T16:25:25Z</dcterms:modified>
</cp:coreProperties>
</file>