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mc:AlternateContent xmlns:mc="http://schemas.openxmlformats.org/markup-compatibility/2006">
    <mc:Choice Requires="x15">
      <x15ac:absPath xmlns:x15ac="http://schemas.microsoft.com/office/spreadsheetml/2010/11/ac" url="C:\Users\MLira\Documents\"/>
    </mc:Choice>
  </mc:AlternateContent>
  <xr:revisionPtr revIDLastSave="0" documentId="8_{A3E6298F-B8D6-4DF8-A81E-F914B440928A}" xr6:coauthVersionLast="44" xr6:coauthVersionMax="44" xr10:uidLastSave="{00000000-0000-0000-0000-000000000000}"/>
  <bookViews>
    <workbookView xWindow="-120" yWindow="-120" windowWidth="24240" windowHeight="13140" tabRatio="915" xr2:uid="{00000000-000D-0000-FFFF-FFFF00000000}"/>
  </bookViews>
  <sheets>
    <sheet name="50-50 Calc Form for 2019-20" sheetId="56" r:id="rId1"/>
    <sheet name="VC 42007 (TVS Fee) Calculator" sheetId="58" r:id="rId2"/>
    <sheet name="Sheet1" sheetId="57" state="hidden" r:id="rId3"/>
  </sheets>
  <definedNames>
    <definedName name="_xlnm.Print_Area" localSheetId="0">'50-50 Calc Form for 2019-20'!$A$1:$J$26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1" i="58" l="1"/>
  <c r="J13" i="56" l="1"/>
  <c r="J21" i="56" l="1"/>
  <c r="C61" i="57"/>
  <c r="J19" i="56" l="1"/>
  <c r="J18" i="56"/>
  <c r="J17" i="56"/>
  <c r="J16" i="56"/>
  <c r="J15" i="56"/>
  <c r="J14" i="56"/>
  <c r="J8" i="56"/>
  <c r="J9" i="56"/>
  <c r="A29" i="56" l="1"/>
  <c r="J20" i="56"/>
  <c r="J22" i="56" l="1"/>
  <c r="J23" i="56" s="1"/>
</calcChain>
</file>

<file path=xl/sharedStrings.xml><?xml version="1.0" encoding="utf-8"?>
<sst xmlns="http://schemas.openxmlformats.org/spreadsheetml/2006/main" count="146" uniqueCount="137">
  <si>
    <t>PC 1463.001</t>
  </si>
  <si>
    <t>VC 42007</t>
  </si>
  <si>
    <t>PC 1464</t>
  </si>
  <si>
    <t>VC 42007.1</t>
  </si>
  <si>
    <t>PC 1463.07</t>
  </si>
  <si>
    <t>Name:</t>
  </si>
  <si>
    <t>County:</t>
  </si>
  <si>
    <t>DESCRIPTION</t>
  </si>
  <si>
    <t xml:space="preserve">Phone Number:   </t>
  </si>
  <si>
    <t>CODE SECTION</t>
  </si>
  <si>
    <t>GC 27361(b)</t>
  </si>
  <si>
    <t xml:space="preserve">E-Mail Address: </t>
  </si>
  <si>
    <t>GC 76000(c)</t>
  </si>
  <si>
    <t>NOTE:  Please indicate if your county has any of the construction funds listed below:</t>
  </si>
  <si>
    <r>
      <t>LESS:   Revenue-base MOE amount for your county</t>
    </r>
    <r>
      <rPr>
        <vertAlign val="superscript"/>
        <sz val="10"/>
        <rFont val="Times New Roman"/>
        <family val="1"/>
      </rPr>
      <t>2</t>
    </r>
  </si>
  <si>
    <t>Excess amount (qualified revenue less revenue-base MOE amount)</t>
  </si>
  <si>
    <t>2.  The revenue-base MOE amount for each county is specified in GC 77201.1 (b)(2) or GC 77205(c). The buyout of civil assessment (GC 68085.7) and civil fee revenues (GC 68085.2) have not changed the base amount for determining the 50/50 excess split revenue.</t>
  </si>
  <si>
    <t>1.  Report of Revenues (ROR) is the schedule that each trial court or county submits to the Judicial Council on a quarterly basis.</t>
  </si>
  <si>
    <t>PLEASE EMAIL THIS COMPLETED FORM TO: 5050revenue@jud.ca.gov</t>
  </si>
  <si>
    <t>Fiscal Year:</t>
  </si>
  <si>
    <t>Select Yes or No</t>
  </si>
  <si>
    <t>Select Fiscal Year</t>
  </si>
  <si>
    <t>Yes</t>
  </si>
  <si>
    <t>FY 2015-16</t>
  </si>
  <si>
    <t>No</t>
  </si>
  <si>
    <t>FY 2016-17</t>
  </si>
  <si>
    <t>FY 2017-18</t>
  </si>
  <si>
    <t>FY 2018-19</t>
  </si>
  <si>
    <t>FY 2019-20</t>
  </si>
  <si>
    <t>FY 2020-21</t>
  </si>
  <si>
    <t>FY 2021-22</t>
  </si>
  <si>
    <t>AMOUNT TO BE TRANSFERRED TO STATE CONTROLLER
(Excess amount divided by 2)</t>
  </si>
  <si>
    <r>
      <t>Total,  Qualified Revenue Contributed to 50/50 Excess Split Calculation</t>
    </r>
    <r>
      <rPr>
        <b/>
        <vertAlign val="superscript"/>
        <sz val="10"/>
        <rFont val="Times New Roman"/>
        <family val="1"/>
      </rPr>
      <t>3</t>
    </r>
  </si>
  <si>
    <t>3.  This amount should be equal to the annual total on row 60, "Total, County Realignment Revenue" on the Report of Revenues (ROR).  If there is a difference please explain in your submittal to the Judicial Council</t>
  </si>
  <si>
    <t>County</t>
  </si>
  <si>
    <t>Revenue MOE Amount</t>
  </si>
  <si>
    <t>Alameda</t>
  </si>
  <si>
    <t>Alpine</t>
  </si>
  <si>
    <t>Amador</t>
  </si>
  <si>
    <t>Butte</t>
  </si>
  <si>
    <t>Colusa</t>
  </si>
  <si>
    <t>Contra Costa</t>
  </si>
  <si>
    <t>Del Norte</t>
  </si>
  <si>
    <t>El Dorado</t>
  </si>
  <si>
    <t>Fresno</t>
  </si>
  <si>
    <t>Glenn</t>
  </si>
  <si>
    <t>Humboldt</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</si>
  <si>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</si>
  <si>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</si>
  <si>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</si>
  <si>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</si>
  <si>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</si>
  <si>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</si>
  <si>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</si>
  <si>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</si>
  <si>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</si>
  <si>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</si>
  <si>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</si>
  <si>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</si>
  <si>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</si>
  <si>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</si>
  <si>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</si>
  <si>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</si>
  <si>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</si>
  <si>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</si>
  <si>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</si>
  <si>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</si>
  <si>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</si>
  <si>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Bernardino</t>
  </si>
  <si>
    <t>San Diego</t>
  </si>
  <si>
    <t>San Francisco</t>
  </si>
  <si>
    <t>San Joaquin</t>
  </si>
  <si>
    <t>San Luis Obispo</t>
  </si>
  <si>
    <t>San Mateo</t>
  </si>
  <si>
    <t>Santa Barbara</t>
  </si>
  <si>
    <t>Santa Clara</t>
  </si>
  <si>
    <t>Shasta</t>
  </si>
  <si>
    <t>Sierra</t>
  </si>
  <si>
    <t>Siskiyou</t>
  </si>
  <si>
    <t>Solano</t>
  </si>
  <si>
    <t>Sonoma</t>
  </si>
  <si>
    <t>Stanislaus</t>
  </si>
  <si>
    <t>Sutter</t>
  </si>
  <si>
    <t>Tehama</t>
  </si>
  <si>
    <t>Trinity</t>
  </si>
  <si>
    <t>Tulare</t>
  </si>
  <si>
    <t>Tuolumne</t>
  </si>
  <si>
    <t>Ventura</t>
  </si>
  <si>
    <t>Yolo</t>
  </si>
  <si>
    <t>Yuba</t>
  </si>
  <si>
    <t>Imperial</t>
  </si>
  <si>
    <t>San Benito</t>
  </si>
  <si>
    <t>Santa Cruz</t>
  </si>
  <si>
    <t>Calaveras</t>
  </si>
  <si>
    <t>REVENUES
COLLECTED</t>
  </si>
  <si>
    <t>ADJUSTED QUALIFIED REVENUE</t>
  </si>
  <si>
    <t>100% of collections</t>
  </si>
  <si>
    <r>
      <t>Recording and indexing fees (ROR</t>
    </r>
    <r>
      <rPr>
        <vertAlign val="superscript"/>
        <sz val="10"/>
        <rFont val="Times New Roman"/>
        <family val="1"/>
      </rPr>
      <t>1</t>
    </r>
    <r>
      <rPr>
        <sz val="10"/>
        <rFont val="Times New Roman"/>
        <family val="1"/>
      </rPr>
      <t xml:space="preserve"> Account No. 1510)</t>
    </r>
  </si>
  <si>
    <t>75% of collections</t>
  </si>
  <si>
    <t>30% of collections</t>
  </si>
  <si>
    <t>77% of collections</t>
  </si>
  <si>
    <t>49% of collections</t>
  </si>
  <si>
    <t>$25 administrative screening fees (ROR Account No. 1555_010)</t>
  </si>
  <si>
    <t>$10 citation processing fees (ROR Account No. 1555_020)</t>
  </si>
  <si>
    <r>
      <t xml:space="preserve">Traffic violator school </t>
    </r>
    <r>
      <rPr>
        <sz val="10"/>
        <color indexed="8"/>
        <rFont val="Times New Roman"/>
        <family val="1"/>
      </rPr>
      <t>$49 fee (ROR Account No. 1501)</t>
    </r>
  </si>
  <si>
    <t>CALCULATION</t>
  </si>
  <si>
    <t xml:space="preserve">$1.00 of each $2.50 collected from every parking offense to be 
deposited to the county general fund (ROR Account No. 1510_010)  </t>
  </si>
  <si>
    <t xml:space="preserve"> Select County</t>
  </si>
  <si>
    <t>Base fines and forfeitures (other than parking) - collections resulting from county arrests  (ROR Account No. 1550)</t>
  </si>
  <si>
    <r>
      <t xml:space="preserve">State penalty assessments - </t>
    </r>
    <r>
      <rPr>
        <b/>
        <i/>
        <sz val="10"/>
        <color indexed="8"/>
        <rFont val="Times New Roman"/>
        <family val="1"/>
      </rPr>
      <t>DOES NOT include fish and game amount</t>
    </r>
    <r>
      <rPr>
        <sz val="10"/>
        <color indexed="8"/>
        <rFont val="Times New Roman"/>
        <family val="1"/>
      </rPr>
      <t xml:space="preserve">  (ROR Account No. 1555_030)</t>
    </r>
  </si>
  <si>
    <r>
      <t xml:space="preserve">Traffic violator school fees -  </t>
    </r>
    <r>
      <rPr>
        <b/>
        <i/>
        <sz val="10"/>
        <color indexed="8"/>
        <rFont val="Times New Roman"/>
        <family val="1"/>
      </rPr>
      <t>Total amount collected</t>
    </r>
    <r>
      <rPr>
        <sz val="10"/>
        <color indexed="8"/>
        <rFont val="Times New Roman"/>
        <family val="1"/>
      </rPr>
      <t xml:space="preserve">  
(ROR Account No. 1500)</t>
    </r>
  </si>
  <si>
    <r>
      <t xml:space="preserve">Base fines and forfeitures (other than parking) - county percentage 
of collections resulting from city arrests pursuant to PC 1463.002 and PC 1463.28 - </t>
    </r>
    <r>
      <rPr>
        <b/>
        <i/>
        <sz val="10"/>
        <color indexed="8"/>
        <rFont val="Times New Roman"/>
        <family val="1"/>
      </rPr>
      <t>If applicable</t>
    </r>
    <r>
      <rPr>
        <sz val="10"/>
        <color indexed="8"/>
        <rFont val="Times New Roman"/>
        <family val="1"/>
      </rPr>
      <t xml:space="preserve"> (ROR Account No. 1550)</t>
    </r>
  </si>
  <si>
    <t xml:space="preserve">a) Courthouse Construction Fund 
(GC section 76100): </t>
  </si>
  <si>
    <t>b) Criminal Justice Facilities Construction Fund 
(GC section 76101):</t>
  </si>
  <si>
    <t>Court Construction Fund</t>
  </si>
  <si>
    <t>GC 76101</t>
  </si>
  <si>
    <t>Criminal Justice Facilities Construction Fund</t>
  </si>
  <si>
    <t>Maddy EMS Fund</t>
  </si>
  <si>
    <t>GC 76104</t>
  </si>
  <si>
    <t>GC 76000.5</t>
  </si>
  <si>
    <t>$2 for every $10 (if authorized)</t>
  </si>
  <si>
    <t>$2 for every $7 (if authorized)</t>
  </si>
  <si>
    <t>Additional Maddy EMS Fund</t>
  </si>
  <si>
    <t>City Portion of Base Fine (less 2% automation)</t>
  </si>
  <si>
    <t>98% of city portion of base fine, as determined by PC 1463.002</t>
  </si>
  <si>
    <t>Total TVS Fee:</t>
  </si>
  <si>
    <t>$1 for each fee, if fund is established by county</t>
  </si>
  <si>
    <t>Net TVS deposited in general fund, following distributions</t>
  </si>
  <si>
    <t>Components of the Traffic Violator School (TVS) fee, pursuant to Vehicle Code § 42007</t>
  </si>
  <si>
    <t xml:space="preserve">Fund </t>
  </si>
  <si>
    <t>Code Section</t>
  </si>
  <si>
    <t>Description</t>
  </si>
  <si>
    <t>Amount</t>
  </si>
  <si>
    <t>Net TVS Fee, retained in general fund*</t>
  </si>
  <si>
    <r>
      <t xml:space="preserve">For those counties with case management software that does not report the </t>
    </r>
    <r>
      <rPr>
        <b/>
        <i/>
        <sz val="11"/>
        <rFont val="Times New Roman"/>
        <family val="1"/>
      </rPr>
      <t>total</t>
    </r>
    <r>
      <rPr>
        <sz val="11"/>
        <rFont val="Times New Roman"/>
        <family val="1"/>
      </rPr>
      <t xml:space="preserve"> TVS fee, but only the various components as they are distributed, this sheet is used to calculate the total TVS fee for purposes of completing the 50-50 Calc Form.  For purposes of this form, "Net TVS Fee" refers to the amount of the TVS fee that remains in the general fund after all distributions are made pursuant to VC 42007.</t>
    </r>
  </si>
  <si>
    <t>GC 76100</t>
  </si>
  <si>
    <t xml:space="preserve">VC 42007(c)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</si>
</sst>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8" formatCode="&quot;$&quot;#,##0.00_);[Red]\(&quot;$&quot;#,##0.00\)"/>
    <numFmt numFmtId="44" formatCode="_(&quot;$&quot;* #,##0.00_);_(&quot;$&quot;* \(#,##0.00\);_(&quot;$&quot;* &quot;-&quot;??_);_(@_)"/>
    <numFmt numFmtId="164" formatCode="00"/>
    <numFmt numFmtId="165" formatCode="_(&quot;$&quot;* #,##0_);_(&quot;$&quot;* \(#,##0\);_(&quot;$&quot;* &quot;-&quot;??_);_(@_)"/>
    <numFmt numFmtId="166" formatCode="#,##0.00;\ &quot;0&quot;"/>
  </numFmts>
  <fonts count="47" x14ac:knownFonts="1">
    <font>
      <sz val="10"/>
      <name val="Arial"/>
    </font>
    <font>
      <sz val="10"/>
      <name val="Arial"/>
      <family val="2"/>
    </font>
    <font>
      <b/>
      <sz val="12"/>
      <name val="Times New Roman"/>
      <family val="1"/>
    </font>
    <font>
      <b/>
      <sz val="10"/>
      <name val="Arial"/>
      <family val="2"/>
    </font>
    <font>
      <sz val="8"/>
      <name val="Arial"/>
      <family val="2"/>
    </font>
    <font>
      <sz val="10"/>
      <name val="Times New Roman"/>
      <family val="1"/>
    </font>
    <font>
      <b/>
      <sz val="10"/>
      <name val="Times New Roman"/>
      <family val="1"/>
    </font>
    <font>
      <i/>
      <sz val="8"/>
      <name val="Times New Roman"/>
      <family val="1"/>
    </font>
    <font>
      <b/>
      <i/>
      <sz val="10"/>
      <name val="Times New Roman"/>
      <family val="1"/>
    </font>
    <font>
      <i/>
      <sz val="10"/>
      <name val="Times New Roman"/>
      <family val="1"/>
    </font>
    <font>
      <vertAlign val="superscript"/>
      <sz val="10"/>
      <name val="Times New Roman"/>
      <family val="1"/>
    </font>
    <font>
      <i/>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name val="Arial"/>
      <family val="2"/>
    </font>
    <font>
      <b/>
      <i/>
      <sz val="10"/>
      <color indexed="8"/>
      <name val="Times New Roman"/>
      <family val="1"/>
    </font>
    <font>
      <sz val="10"/>
      <color indexed="8"/>
      <name val="Times New Roman"/>
      <family val="1"/>
    </font>
    <font>
      <sz val="10"/>
      <color rgb="FFFF0000"/>
      <name val="Times New Roman"/>
      <family val="1"/>
    </font>
    <font>
      <sz val="10"/>
      <color theme="1"/>
      <name val="Times New Roman"/>
      <family val="1"/>
    </font>
    <font>
      <sz val="8"/>
      <name val="Arial"/>
      <family val="2"/>
    </font>
    <font>
      <sz val="10"/>
      <color theme="0"/>
      <name val="Times New Roman"/>
      <family val="1"/>
    </font>
    <font>
      <u/>
      <sz val="8"/>
      <color indexed="12"/>
      <name val="Arial"/>
      <family val="2"/>
    </font>
    <font>
      <sz val="8"/>
      <name val="Arial"/>
      <family val="2"/>
    </font>
    <font>
      <sz val="8"/>
      <name val="Arial"/>
      <family val="2"/>
    </font>
    <font>
      <u/>
      <sz val="10"/>
      <color theme="10"/>
      <name val="Arial"/>
      <family val="2"/>
    </font>
    <font>
      <sz val="8"/>
      <name val="Arial"/>
      <family val="2"/>
    </font>
    <font>
      <b/>
      <vertAlign val="superscript"/>
      <sz val="10"/>
      <name val="Times New Roman"/>
      <family val="1"/>
    </font>
    <font>
      <sz val="10"/>
      <name val="Arial"/>
      <family val="2"/>
    </font>
    <font>
      <sz val="11"/>
      <name val="Times New Roman"/>
      <family val="1"/>
    </font>
    <font>
      <sz val="12"/>
      <name val="Times New Roman"/>
      <family val="1"/>
    </font>
    <font>
      <b/>
      <i/>
      <sz val="11"/>
      <name val="Times New Roman"/>
      <family val="1"/>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CC"/>
        <bgColor indexed="64"/>
      </patternFill>
    </fill>
    <fill>
      <patternFill patternType="solid">
        <fgColor rgb="FFB2F8BF"/>
        <bgColor indexed="64"/>
      </patternFill>
    </fill>
    <fill>
      <patternFill patternType="solid">
        <fgColor theme="0" tint="-4.9989318521683403E-2"/>
        <bgColor indexed="64"/>
      </patternFill>
    </fill>
  </fills>
  <borders count="3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bottom style="medium">
        <color indexed="64"/>
      </bottom>
      <diagonal/>
    </border>
    <border>
      <left/>
      <right/>
      <top style="thin">
        <color indexed="64"/>
      </top>
      <bottom style="medium">
        <color indexed="64"/>
      </bottom>
      <diagonal/>
    </border>
    <border>
      <left/>
      <right/>
      <top/>
      <bottom style="double">
        <color indexed="64"/>
      </bottom>
      <diagonal/>
    </border>
    <border>
      <left/>
      <right/>
      <top style="double">
        <color indexed="64"/>
      </top>
      <bottom style="thin">
        <color indexed="64"/>
      </bottom>
      <diagonal/>
    </border>
    <border>
      <left/>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rgb="FFE3DE00"/>
      </left>
      <right/>
      <top style="medium">
        <color indexed="64"/>
      </top>
      <bottom style="thin">
        <color theme="0" tint="-4.9989318521683403E-2"/>
      </bottom>
      <diagonal/>
    </border>
    <border>
      <left style="thin">
        <color rgb="FFE3DE00"/>
      </left>
      <right/>
      <top style="thin">
        <color theme="0" tint="-4.9989318521683403E-2"/>
      </top>
      <bottom style="thin">
        <color theme="0" tint="-4.9989318521683403E-2"/>
      </bottom>
      <diagonal/>
    </border>
    <border>
      <left style="thin">
        <color rgb="FFE3DE00"/>
      </left>
      <right/>
      <top/>
      <bottom style="thin">
        <color theme="0" tint="-4.9989318521683403E-2"/>
      </bottom>
      <diagonal/>
    </border>
    <border>
      <left/>
      <right style="thin">
        <color rgb="FFE3DE00"/>
      </right>
      <top style="medium">
        <color indexed="64"/>
      </top>
      <bottom style="thin">
        <color theme="0" tint="-4.9989318521683403E-2"/>
      </bottom>
      <diagonal/>
    </border>
    <border>
      <left/>
      <right/>
      <top style="medium">
        <color indexed="64"/>
      </top>
      <bottom style="thin">
        <color theme="0" tint="-4.9989318521683403E-2"/>
      </bottom>
      <diagonal/>
    </border>
    <border>
      <left/>
      <right/>
      <top style="thin">
        <color theme="0" tint="-4.9989318521683403E-2"/>
      </top>
      <bottom style="thin">
        <color theme="0" tint="-4.9989318521683403E-2"/>
      </bottom>
      <diagonal/>
    </border>
    <border>
      <left/>
      <right style="thin">
        <color rgb="FFE3DE00"/>
      </right>
      <top style="thin">
        <color theme="0" tint="-4.9989318521683403E-2"/>
      </top>
      <bottom style="thin">
        <color theme="0" tint="-4.9989318521683403E-2"/>
      </bottom>
      <diagonal/>
    </border>
    <border>
      <left/>
      <right/>
      <top/>
      <bottom style="hair">
        <color theme="0" tint="-0.499984740745262"/>
      </bottom>
      <diagonal/>
    </border>
    <border>
      <left/>
      <right/>
      <top style="hair">
        <color theme="0" tint="-0.499984740745262"/>
      </top>
      <bottom style="hair">
        <color theme="0" tint="-0.499984740745262"/>
      </bottom>
      <diagonal/>
    </border>
    <border>
      <left/>
      <right/>
      <top style="hair">
        <color theme="0" tint="-0.499984740745262"/>
      </top>
      <bottom style="medium">
        <color indexed="64"/>
      </bottom>
      <diagonal/>
    </border>
    <border>
      <left/>
      <right/>
      <top style="medium">
        <color indexed="64"/>
      </top>
      <bottom style="hair">
        <color theme="0" tint="-0.499984740745262"/>
      </bottom>
      <diagonal/>
    </border>
    <border>
      <left style="thin">
        <color rgb="FFE3DE00"/>
      </left>
      <right style="thin">
        <color rgb="FFE3DE00"/>
      </right>
      <top style="medium">
        <color indexed="64"/>
      </top>
      <bottom style="hair">
        <color theme="0" tint="-0.14996795556505021"/>
      </bottom>
      <diagonal/>
    </border>
    <border>
      <left style="thin">
        <color rgb="FFE3DE00"/>
      </left>
      <right style="thin">
        <color rgb="FFE3DE00"/>
      </right>
      <top style="hair">
        <color theme="0" tint="-0.14996795556505021"/>
      </top>
      <bottom style="hair">
        <color theme="0" tint="-0.14996795556505021"/>
      </bottom>
      <diagonal/>
    </border>
    <border>
      <left style="thin">
        <color rgb="FFE3DE00"/>
      </left>
      <right style="thin">
        <color rgb="FFE3DE00"/>
      </right>
      <top style="thin">
        <color rgb="FFE3DE00"/>
      </top>
      <bottom style="hair">
        <color theme="0" tint="-0.1499679555650502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s>
  <cellStyleXfs count="53">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25" fillId="0" borderId="0"/>
    <xf numFmtId="0" fontId="4" fillId="0" borderId="0"/>
    <xf numFmtId="0" fontId="25" fillId="23" borderId="7" applyNumberFormat="0" applyFont="0" applyAlignment="0" applyProtection="0"/>
    <xf numFmtId="0" fontId="26" fillId="20" borderId="8" applyNumberFormat="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0" fontId="35" fillId="0" borderId="0"/>
    <xf numFmtId="0" fontId="4" fillId="0" borderId="0"/>
    <xf numFmtId="0" fontId="37" fillId="0" borderId="0" applyNumberFormat="0" applyFill="0" applyBorder="0" applyAlignment="0" applyProtection="0">
      <alignment vertical="top"/>
      <protection locked="0"/>
    </xf>
    <xf numFmtId="0" fontId="38" fillId="0" borderId="0"/>
    <xf numFmtId="0" fontId="39" fillId="0" borderId="0"/>
    <xf numFmtId="0" fontId="4" fillId="0" borderId="0"/>
    <xf numFmtId="0" fontId="40" fillId="0" borderId="0" applyNumberFormat="0" applyFill="0" applyBorder="0" applyAlignment="0" applyProtection="0"/>
    <xf numFmtId="0" fontId="41" fillId="0" borderId="0"/>
    <xf numFmtId="44" fontId="43" fillId="0" borderId="0" applyFont="0" applyFill="0" applyBorder="0" applyAlignment="0" applyProtection="0"/>
  </cellStyleXfs>
  <cellXfs count="113">
    <xf numFmtId="0" fontId="0" fillId="0" borderId="0" xfId="0"/>
    <xf numFmtId="0" fontId="5" fillId="0" borderId="0" xfId="49" applyFont="1" applyFill="1"/>
    <xf numFmtId="0" fontId="5" fillId="0" borderId="0" xfId="49" applyFont="1" applyFill="1" applyAlignment="1">
      <alignment wrapText="1"/>
    </xf>
    <xf numFmtId="0" fontId="2" fillId="0" borderId="0" xfId="49" applyFont="1" applyFill="1" applyBorder="1" applyAlignment="1">
      <alignment vertical="center"/>
    </xf>
    <xf numFmtId="0" fontId="2" fillId="0" borderId="0" xfId="49" applyFont="1" applyFill="1" applyBorder="1" applyAlignment="1">
      <alignment horizontal="right" vertical="center" wrapText="1"/>
    </xf>
    <xf numFmtId="0" fontId="3" fillId="0" borderId="0" xfId="49" applyFont="1" applyFill="1" applyBorder="1" applyAlignment="1">
      <alignment vertical="center"/>
    </xf>
    <xf numFmtId="0" fontId="5" fillId="0" borderId="0" xfId="49" applyFont="1" applyFill="1" applyBorder="1"/>
    <xf numFmtId="0" fontId="1" fillId="0" borderId="0" xfId="49" applyFont="1" applyFill="1"/>
    <xf numFmtId="0" fontId="3" fillId="0" borderId="0" xfId="49" applyFont="1" applyFill="1" applyBorder="1" applyAlignment="1">
      <alignment wrapText="1"/>
    </xf>
    <xf numFmtId="0" fontId="3" fillId="0" borderId="0" xfId="49" applyFont="1" applyFill="1" applyAlignment="1">
      <alignment wrapText="1"/>
    </xf>
    <xf numFmtId="0" fontId="5" fillId="0" borderId="0" xfId="49" applyFont="1" applyFill="1" applyAlignment="1">
      <alignment vertical="center"/>
    </xf>
    <xf numFmtId="0" fontId="5" fillId="0" borderId="0" xfId="49" applyFont="1" applyFill="1" applyAlignment="1">
      <alignment vertical="top"/>
    </xf>
    <xf numFmtId="0" fontId="1" fillId="0" borderId="0" xfId="49" applyFont="1" applyFill="1" applyAlignment="1">
      <alignment vertical="top"/>
    </xf>
    <xf numFmtId="0" fontId="30" fillId="0" borderId="0" xfId="49" applyFont="1" applyFill="1" applyAlignment="1">
      <alignment vertical="top"/>
    </xf>
    <xf numFmtId="0" fontId="33" fillId="0" borderId="0" xfId="49" applyFont="1" applyFill="1" applyAlignment="1">
      <alignment horizontal="left" vertical="top" wrapText="1"/>
    </xf>
    <xf numFmtId="0" fontId="11" fillId="0" borderId="0" xfId="49" applyFont="1" applyFill="1" applyBorder="1" applyAlignment="1">
      <alignment vertical="top"/>
    </xf>
    <xf numFmtId="0" fontId="11" fillId="0" borderId="0" xfId="49" applyFont="1" applyFill="1" applyBorder="1" applyAlignment="1">
      <alignment vertical="top" wrapText="1"/>
    </xf>
    <xf numFmtId="0" fontId="11" fillId="0" borderId="0" xfId="49" applyFont="1" applyFill="1" applyBorder="1" applyAlignment="1">
      <alignment horizontal="left" vertical="top"/>
    </xf>
    <xf numFmtId="0" fontId="11" fillId="0" borderId="0" xfId="49" applyFont="1" applyFill="1" applyBorder="1" applyAlignment="1">
      <alignment horizontal="left" vertical="top" wrapText="1"/>
    </xf>
    <xf numFmtId="0" fontId="5" fillId="0" borderId="0" xfId="49" applyFont="1" applyFill="1" applyAlignment="1">
      <alignment vertical="center" wrapText="1"/>
    </xf>
    <xf numFmtId="14" fontId="36" fillId="0" borderId="0" xfId="49" applyNumberFormat="1" applyFont="1" applyFill="1" applyAlignment="1">
      <alignment vertical="center"/>
    </xf>
    <xf numFmtId="0" fontId="2" fillId="0" borderId="0" xfId="49" applyFont="1" applyFill="1" applyBorder="1" applyAlignment="1">
      <alignment horizontal="right"/>
    </xf>
    <xf numFmtId="0" fontId="2" fillId="0" borderId="0" xfId="49" applyFont="1" applyFill="1" applyBorder="1" applyAlignment="1">
      <alignment horizontal="right" wrapText="1"/>
    </xf>
    <xf numFmtId="0" fontId="2" fillId="0" borderId="0" xfId="45" applyFont="1" applyFill="1" applyBorder="1" applyAlignment="1">
      <alignment horizontal="center" vertical="center" wrapText="1"/>
    </xf>
    <xf numFmtId="0" fontId="6" fillId="0" borderId="11" xfId="49" applyFont="1" applyFill="1" applyBorder="1" applyAlignment="1">
      <alignment wrapText="1"/>
    </xf>
    <xf numFmtId="0" fontId="6" fillId="0" borderId="11" xfId="49" applyFont="1" applyFill="1" applyBorder="1" applyAlignment="1">
      <alignment horizontal="center" vertical="center" wrapText="1"/>
    </xf>
    <xf numFmtId="0" fontId="6" fillId="0" borderId="11" xfId="49" applyFont="1" applyFill="1" applyBorder="1" applyAlignment="1">
      <alignment horizontal="center" wrapText="1"/>
    </xf>
    <xf numFmtId="4" fontId="5" fillId="0" borderId="0" xfId="51" applyNumberFormat="1" applyFont="1" applyFill="1" applyAlignment="1">
      <alignment vertical="center"/>
    </xf>
    <xf numFmtId="0" fontId="5" fillId="0" borderId="0" xfId="49" applyFont="1" applyFill="1" applyAlignment="1">
      <alignment horizontal="left" vertical="top" wrapText="1"/>
    </xf>
    <xf numFmtId="44" fontId="5" fillId="0" borderId="0" xfId="52" applyFont="1" applyFill="1" applyAlignment="1"/>
    <xf numFmtId="44" fontId="2" fillId="0" borderId="0" xfId="52" applyFont="1" applyFill="1" applyBorder="1" applyAlignment="1">
      <alignment horizontal="center" vertical="center"/>
    </xf>
    <xf numFmtId="44" fontId="6" fillId="0" borderId="11" xfId="52" applyFont="1" applyFill="1" applyBorder="1" applyAlignment="1">
      <alignment horizontal="center" vertical="center" wrapText="1"/>
    </xf>
    <xf numFmtId="44" fontId="9" fillId="0" borderId="0" xfId="52" applyFont="1" applyFill="1" applyBorder="1" applyAlignment="1" applyProtection="1">
      <alignment horizontal="right" vertical="center" wrapText="1"/>
      <protection locked="0"/>
    </xf>
    <xf numFmtId="44" fontId="11" fillId="0" borderId="0" xfId="52" applyFont="1" applyFill="1" applyBorder="1" applyAlignment="1">
      <alignment horizontal="left" vertical="top"/>
    </xf>
    <xf numFmtId="44" fontId="5" fillId="0" borderId="0" xfId="52" applyFont="1" applyFill="1" applyAlignment="1">
      <alignment vertical="center"/>
    </xf>
    <xf numFmtId="164" fontId="0" fillId="0" borderId="0" xfId="0" applyNumberFormat="1" applyProtection="1">
      <protection hidden="1"/>
    </xf>
    <xf numFmtId="0" fontId="0" fillId="0" borderId="0" xfId="0" applyProtection="1">
      <protection hidden="1"/>
    </xf>
    <xf numFmtId="165" fontId="0" fillId="0" borderId="0" xfId="52" applyNumberFormat="1" applyFont="1" applyProtection="1">
      <protection hidden="1"/>
    </xf>
    <xf numFmtId="0" fontId="6" fillId="0" borderId="11" xfId="49" applyFont="1" applyFill="1" applyBorder="1" applyAlignment="1">
      <alignment horizontal="center" vertical="center" wrapText="1"/>
    </xf>
    <xf numFmtId="0" fontId="5" fillId="0" borderId="0" xfId="49" applyFont="1" applyFill="1" applyAlignment="1"/>
    <xf numFmtId="0" fontId="2" fillId="0" borderId="0" xfId="45" applyFont="1" applyFill="1" applyBorder="1" applyAlignment="1">
      <alignment horizontal="center" vertical="center"/>
    </xf>
    <xf numFmtId="0" fontId="5" fillId="0" borderId="0" xfId="49" applyFont="1" applyFill="1" applyAlignment="1">
      <alignment horizontal="left" vertical="top"/>
    </xf>
    <xf numFmtId="0" fontId="6" fillId="0" borderId="0" xfId="49" applyFont="1" applyFill="1" applyAlignment="1">
      <alignment horizontal="left" vertical="center"/>
    </xf>
    <xf numFmtId="0" fontId="5" fillId="0" borderId="0" xfId="49" applyFont="1" applyFill="1" applyAlignment="1">
      <alignment horizontal="left" vertical="center"/>
    </xf>
    <xf numFmtId="0" fontId="6" fillId="0" borderId="11" xfId="49" applyFont="1" applyFill="1" applyBorder="1" applyAlignment="1">
      <alignment horizontal="center" vertical="center"/>
    </xf>
    <xf numFmtId="0" fontId="1" fillId="0" borderId="0" xfId="0" applyFont="1" applyProtection="1">
      <protection hidden="1"/>
    </xf>
    <xf numFmtId="165" fontId="1" fillId="0" borderId="0" xfId="52" applyNumberFormat="1" applyFont="1" applyProtection="1">
      <protection hidden="1"/>
    </xf>
    <xf numFmtId="8" fontId="6" fillId="0" borderId="13" xfId="49" applyNumberFormat="1" applyFont="1" applyFill="1" applyBorder="1" applyAlignment="1">
      <alignment vertical="center"/>
    </xf>
    <xf numFmtId="8" fontId="5" fillId="0" borderId="14" xfId="49" applyNumberFormat="1" applyFont="1" applyFill="1" applyBorder="1" applyAlignment="1">
      <alignment horizontal="right" vertical="center" wrapText="1"/>
    </xf>
    <xf numFmtId="166" fontId="5" fillId="0" borderId="15" xfId="49" applyNumberFormat="1" applyFont="1" applyFill="1" applyBorder="1" applyAlignment="1">
      <alignment vertical="center" wrapText="1"/>
    </xf>
    <xf numFmtId="0" fontId="1" fillId="0" borderId="0" xfId="49" applyFont="1" applyFill="1" applyBorder="1" applyAlignment="1">
      <alignment vertical="top"/>
    </xf>
    <xf numFmtId="166" fontId="6" fillId="25" borderId="12" xfId="49" applyNumberFormat="1" applyFont="1" applyFill="1" applyBorder="1" applyAlignment="1">
      <alignment vertical="center" wrapText="1"/>
    </xf>
    <xf numFmtId="0" fontId="5" fillId="0" borderId="19" xfId="49" applyFont="1" applyFill="1" applyBorder="1" applyAlignment="1">
      <alignment horizontal="left" vertical="center"/>
    </xf>
    <xf numFmtId="0" fontId="5" fillId="0" borderId="20" xfId="49" applyFont="1" applyFill="1" applyBorder="1" applyAlignment="1">
      <alignment horizontal="left" vertical="center"/>
    </xf>
    <xf numFmtId="0" fontId="5" fillId="0" borderId="21" xfId="49" applyFont="1" applyFill="1" applyBorder="1" applyAlignment="1">
      <alignment horizontal="left" vertical="center"/>
    </xf>
    <xf numFmtId="0" fontId="9" fillId="0" borderId="24" xfId="49" applyFont="1" applyFill="1" applyBorder="1" applyAlignment="1">
      <alignment horizontal="left" vertical="top"/>
    </xf>
    <xf numFmtId="0" fontId="5" fillId="0" borderId="23" xfId="49" applyFont="1" applyFill="1" applyBorder="1" applyAlignment="1">
      <alignment vertical="top"/>
    </xf>
    <xf numFmtId="0" fontId="5" fillId="0" borderId="23" xfId="49" applyFont="1" applyFill="1" applyBorder="1" applyAlignment="1">
      <alignment vertical="center"/>
    </xf>
    <xf numFmtId="0" fontId="5" fillId="0" borderId="24" xfId="49" applyFont="1" applyFill="1" applyBorder="1" applyAlignment="1">
      <alignment vertical="top"/>
    </xf>
    <xf numFmtId="0" fontId="5" fillId="0" borderId="24" xfId="49" applyFont="1" applyFill="1" applyBorder="1" applyAlignment="1">
      <alignment vertical="center"/>
    </xf>
    <xf numFmtId="4" fontId="5" fillId="0" borderId="26" xfId="49" applyNumberFormat="1" applyFont="1" applyFill="1" applyBorder="1" applyAlignment="1">
      <alignment horizontal="right" vertical="center" wrapText="1"/>
    </xf>
    <xf numFmtId="4" fontId="5" fillId="0" borderId="27" xfId="49" applyNumberFormat="1" applyFont="1" applyFill="1" applyBorder="1" applyAlignment="1">
      <alignment horizontal="right" vertical="center" wrapText="1"/>
    </xf>
    <xf numFmtId="4" fontId="5" fillId="0" borderId="28" xfId="49" applyNumberFormat="1" applyFont="1" applyFill="1" applyBorder="1" applyAlignment="1">
      <alignment horizontal="right" vertical="center" wrapText="1"/>
    </xf>
    <xf numFmtId="4" fontId="5" fillId="0" borderId="29" xfId="49" applyNumberFormat="1" applyFont="1" applyFill="1" applyBorder="1" applyAlignment="1">
      <alignment horizontal="right" vertical="center" wrapText="1"/>
    </xf>
    <xf numFmtId="44" fontId="5" fillId="24" borderId="30" xfId="52" applyFont="1" applyFill="1" applyBorder="1" applyAlignment="1" applyProtection="1">
      <alignment horizontal="left" vertical="center"/>
      <protection locked="0"/>
    </xf>
    <xf numFmtId="44" fontId="5" fillId="24" borderId="31" xfId="52" applyFont="1" applyFill="1" applyBorder="1" applyAlignment="1" applyProtection="1">
      <alignment horizontal="left" vertical="center"/>
      <protection locked="0"/>
    </xf>
    <xf numFmtId="44" fontId="5" fillId="24" borderId="32" xfId="52" applyFont="1" applyFill="1" applyBorder="1" applyAlignment="1" applyProtection="1">
      <alignment horizontal="left" vertical="center"/>
      <protection locked="0"/>
    </xf>
    <xf numFmtId="0" fontId="5" fillId="0" borderId="0" xfId="0" applyFont="1"/>
    <xf numFmtId="6" fontId="5" fillId="0" borderId="0" xfId="0" applyNumberFormat="1" applyFont="1" applyAlignment="1">
      <alignment horizontal="right"/>
    </xf>
    <xf numFmtId="0" fontId="5" fillId="0" borderId="0" xfId="0" applyFont="1" applyAlignment="1">
      <alignment horizontal="right"/>
    </xf>
    <xf numFmtId="0" fontId="5" fillId="0" borderId="0" xfId="0" applyFont="1" applyAlignment="1">
      <alignment horizontal="left"/>
    </xf>
    <xf numFmtId="6" fontId="5" fillId="0" borderId="15" xfId="0" applyNumberFormat="1" applyFont="1" applyBorder="1"/>
    <xf numFmtId="6" fontId="5" fillId="0" borderId="12" xfId="0" applyNumberFormat="1" applyFont="1" applyBorder="1"/>
    <xf numFmtId="0" fontId="2" fillId="0" borderId="0" xfId="0" applyFont="1"/>
    <xf numFmtId="6" fontId="2" fillId="0" borderId="0" xfId="0" applyNumberFormat="1" applyFont="1"/>
    <xf numFmtId="0" fontId="45" fillId="0" borderId="0" xfId="0" applyFont="1"/>
    <xf numFmtId="0" fontId="5" fillId="0" borderId="0" xfId="0" applyFont="1" applyAlignment="1"/>
    <xf numFmtId="0" fontId="45" fillId="0" borderId="0" xfId="0" applyFont="1" applyBorder="1"/>
    <xf numFmtId="0" fontId="5" fillId="0" borderId="10" xfId="0" applyFont="1" applyBorder="1"/>
    <xf numFmtId="0" fontId="2" fillId="0" borderId="11" xfId="0" applyFont="1" applyBorder="1" applyAlignment="1">
      <alignment horizontal="center" vertical="center" wrapText="1"/>
    </xf>
    <xf numFmtId="0" fontId="2" fillId="0" borderId="11" xfId="0" applyFont="1" applyBorder="1" applyAlignment="1">
      <alignment vertical="center" wrapText="1"/>
    </xf>
    <xf numFmtId="0" fontId="34" fillId="0" borderId="24" xfId="49" applyFont="1" applyFill="1" applyBorder="1" applyAlignment="1">
      <alignment horizontal="left" vertical="top" wrapText="1"/>
    </xf>
    <xf numFmtId="0" fontId="34" fillId="0" borderId="25" xfId="49" applyFont="1" applyFill="1" applyBorder="1" applyAlignment="1">
      <alignment horizontal="left" vertical="top" wrapText="1"/>
    </xf>
    <xf numFmtId="0" fontId="8" fillId="0" borderId="0" xfId="49" applyFont="1" applyFill="1" applyBorder="1" applyAlignment="1">
      <alignment horizontal="left" vertical="top"/>
    </xf>
    <xf numFmtId="0" fontId="6" fillId="0" borderId="11" xfId="49" applyFont="1" applyFill="1" applyBorder="1" applyAlignment="1">
      <alignment horizontal="center" vertical="center" wrapText="1"/>
    </xf>
    <xf numFmtId="0" fontId="5" fillId="0" borderId="23" xfId="49" applyFont="1" applyFill="1" applyBorder="1" applyAlignment="1">
      <alignment horizontal="left" vertical="top" wrapText="1"/>
    </xf>
    <xf numFmtId="0" fontId="5" fillId="0" borderId="22" xfId="49" applyFont="1" applyFill="1" applyBorder="1" applyAlignment="1">
      <alignment horizontal="left" vertical="top" wrapText="1"/>
    </xf>
    <xf numFmtId="0" fontId="5" fillId="0" borderId="24" xfId="49" applyFont="1" applyFill="1" applyBorder="1" applyAlignment="1">
      <alignment horizontal="left" vertical="top" wrapText="1"/>
    </xf>
    <xf numFmtId="0" fontId="5" fillId="0" borderId="25" xfId="49" applyFont="1" applyFill="1" applyBorder="1" applyAlignment="1">
      <alignment horizontal="left" vertical="top" wrapText="1"/>
    </xf>
    <xf numFmtId="0" fontId="9" fillId="0" borderId="24" xfId="49" applyFont="1" applyFill="1" applyBorder="1" applyAlignment="1">
      <alignment vertical="top" wrapText="1"/>
    </xf>
    <xf numFmtId="0" fontId="9" fillId="0" borderId="24" xfId="49" applyFont="1" applyFill="1" applyBorder="1" applyAlignment="1">
      <alignment horizontal="left" vertical="top" wrapText="1"/>
    </xf>
    <xf numFmtId="0" fontId="2" fillId="0" borderId="16" xfId="49" applyFont="1" applyFill="1" applyBorder="1" applyAlignment="1">
      <alignment horizontal="center" vertical="center" wrapText="1"/>
    </xf>
    <xf numFmtId="0" fontId="2" fillId="0" borderId="17" xfId="49" applyFont="1" applyFill="1" applyBorder="1" applyAlignment="1">
      <alignment horizontal="center" vertical="center" wrapText="1"/>
    </xf>
    <xf numFmtId="0" fontId="2" fillId="0" borderId="18" xfId="49" applyFont="1" applyFill="1" applyBorder="1" applyAlignment="1">
      <alignment horizontal="center" vertical="center" wrapText="1"/>
    </xf>
    <xf numFmtId="0" fontId="2" fillId="0" borderId="10" xfId="38" applyFont="1" applyFill="1" applyBorder="1" applyAlignment="1" applyProtection="1">
      <alignment horizontal="center" vertical="center" wrapText="1"/>
      <protection locked="0"/>
    </xf>
    <xf numFmtId="0" fontId="2" fillId="0" borderId="15" xfId="38" applyFont="1" applyFill="1" applyBorder="1" applyAlignment="1" applyProtection="1">
      <alignment horizontal="center" vertical="center" wrapText="1"/>
      <protection locked="0"/>
    </xf>
    <xf numFmtId="0" fontId="2" fillId="0" borderId="10" xfId="45" applyFont="1" applyFill="1" applyBorder="1" applyAlignment="1" applyProtection="1">
      <alignment horizontal="center" vertical="center" wrapText="1"/>
      <protection locked="0"/>
    </xf>
    <xf numFmtId="0" fontId="40" fillId="0" borderId="15" xfId="50" applyFill="1" applyBorder="1" applyAlignment="1" applyProtection="1">
      <alignment horizontal="center" vertical="center" wrapText="1"/>
      <protection locked="0"/>
    </xf>
    <xf numFmtId="0" fontId="2" fillId="0" borderId="15" xfId="45" applyFont="1" applyFill="1" applyBorder="1" applyAlignment="1" applyProtection="1">
      <alignment horizontal="center" vertical="center" wrapText="1"/>
      <protection locked="0"/>
    </xf>
    <xf numFmtId="0" fontId="7" fillId="0" borderId="0" xfId="49" applyFont="1" applyFill="1" applyAlignment="1">
      <alignment horizontal="left" vertical="center" wrapText="1"/>
    </xf>
    <xf numFmtId="0" fontId="11" fillId="0" borderId="0" xfId="49" applyFont="1" applyFill="1" applyAlignment="1">
      <alignment horizontal="left" vertical="top" wrapText="1"/>
    </xf>
    <xf numFmtId="0" fontId="5" fillId="0" borderId="24" xfId="49" applyFont="1" applyFill="1" applyBorder="1" applyAlignment="1">
      <alignment horizontal="left" vertical="center" wrapText="1"/>
    </xf>
    <xf numFmtId="0" fontId="5" fillId="0" borderId="25" xfId="49" applyFont="1" applyFill="1" applyBorder="1" applyAlignment="1">
      <alignment horizontal="left" vertical="center" wrapText="1"/>
    </xf>
    <xf numFmtId="0" fontId="32" fillId="0" borderId="24" xfId="49" applyFont="1" applyFill="1" applyBorder="1" applyAlignment="1">
      <alignment horizontal="left" vertical="top" wrapText="1"/>
    </xf>
    <xf numFmtId="0" fontId="34" fillId="0" borderId="24" xfId="49" applyFont="1" applyFill="1" applyBorder="1" applyAlignment="1">
      <alignment horizontal="left" vertical="center" wrapText="1"/>
    </xf>
    <xf numFmtId="0" fontId="34" fillId="0" borderId="25" xfId="49" applyFont="1" applyFill="1" applyBorder="1" applyAlignment="1">
      <alignment horizontal="left" vertical="center" wrapText="1"/>
    </xf>
    <xf numFmtId="0" fontId="5" fillId="0" borderId="0" xfId="49" applyFont="1" applyFill="1" applyAlignment="1">
      <alignment horizontal="left" vertical="center" wrapText="1"/>
    </xf>
    <xf numFmtId="0" fontId="6" fillId="0" borderId="0" xfId="49" applyFont="1" applyFill="1" applyAlignment="1">
      <alignment horizontal="left" vertical="center" wrapText="1"/>
    </xf>
    <xf numFmtId="0" fontId="2" fillId="0" borderId="0" xfId="0" applyFont="1" applyAlignment="1">
      <alignment horizontal="center"/>
    </xf>
    <xf numFmtId="0" fontId="44" fillId="26" borderId="33" xfId="0" applyFont="1" applyFill="1" applyBorder="1" applyAlignment="1">
      <alignment horizontal="left" wrapText="1"/>
    </xf>
    <xf numFmtId="0" fontId="5" fillId="26" borderId="34" xfId="0" applyFont="1" applyFill="1" applyBorder="1" applyAlignment="1">
      <alignment horizontal="left" wrapText="1"/>
    </xf>
    <xf numFmtId="0" fontId="5" fillId="26" borderId="35" xfId="0" applyFont="1" applyFill="1" applyBorder="1" applyAlignment="1">
      <alignment horizontal="left" wrapText="1"/>
    </xf>
    <xf numFmtId="0" fontId="5" fillId="0" borderId="0" xfId="0" applyFont="1"/>
  </cellXfs>
  <cellStyles count="5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52" builtinId="4"/>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50" builtinId="8"/>
    <cellStyle name="Hyperlink 2" xfId="46" xr:uid="{00000000-0005-0000-0000-000022000000}"/>
    <cellStyle name="Input" xfId="34" builtinId="20" customBuiltin="1"/>
    <cellStyle name="Linked Cell" xfId="35" builtinId="24" customBuiltin="1"/>
    <cellStyle name="Neutral" xfId="36" builtinId="28" customBuiltin="1"/>
    <cellStyle name="Normal" xfId="0" builtinId="0"/>
    <cellStyle name="Normal 2" xfId="37" xr:uid="{00000000-0005-0000-0000-000027000000}"/>
    <cellStyle name="Normal 3" xfId="38" xr:uid="{00000000-0005-0000-0000-000028000000}"/>
    <cellStyle name="Normal 4" xfId="44" xr:uid="{00000000-0005-0000-0000-000029000000}"/>
    <cellStyle name="Normal 4 2" xfId="45" xr:uid="{00000000-0005-0000-0000-00002A000000}"/>
    <cellStyle name="Normal 5" xfId="47" xr:uid="{00000000-0005-0000-0000-00002B000000}"/>
    <cellStyle name="Normal 6" xfId="48" xr:uid="{00000000-0005-0000-0000-00002C000000}"/>
    <cellStyle name="Normal 6 2" xfId="49" xr:uid="{00000000-0005-0000-0000-00002D000000}"/>
    <cellStyle name="Normal 7" xfId="51" xr:uid="{00000000-0005-0000-0000-00002E000000}"/>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9" defaultPivotStyle="PivotStyleLight16"/>
  <colors>
    <mruColors>
      <color rgb="FFB2F8BF"/>
      <color rgb="FFE3DE00"/>
      <color rgb="FFFFFFCC"/>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Style="combo" dx="16" fmlaLink="$J$37" fmlaRange="$A$39:$A$41" noThreeD="1" sel="0" val="0"/>
</file>

<file path=xl/ctrlProps/ctrlProp2.xml><?xml version="1.0" encoding="utf-8"?>
<formControlPr xmlns="http://schemas.microsoft.com/office/spreadsheetml/2009/9/main" objectType="Drop" dropStyle="combo" dx="16" fmlaLink="$J$38" fmlaRange="$A$39:$A$41" noThreeD="1" sel="0" val="0"/>
</file>

<file path=xl/ctrlProps/ctrlProp3.xml><?xml version="1.0" encoding="utf-8"?>
<formControlPr xmlns="http://schemas.microsoft.com/office/spreadsheetml/2009/9/main" objectType="Drop" dropStyle="combo" dx="16" fmlaLink="$J$27" fmlaRange="$C$39:$C$46"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10</xdr:row>
          <xdr:rowOff>0</xdr:rowOff>
        </xdr:from>
        <xdr:to>
          <xdr:col>8</xdr:col>
          <xdr:colOff>142875</xdr:colOff>
          <xdr:row>10</xdr:row>
          <xdr:rowOff>190500</xdr:rowOff>
        </xdr:to>
        <xdr:sp macro="" textlink="">
          <xdr:nvSpPr>
            <xdr:cNvPr id="30721" name="Drop Down 1" hidden="1">
              <a:extLst>
                <a:ext uri="{63B3BB69-23CF-44E3-9099-C40C66FF867C}">
                  <a14:compatExt spid="_x0000_s30721"/>
                </a:ext>
                <a:ext uri="{FF2B5EF4-FFF2-40B4-BE49-F238E27FC236}">
                  <a16:creationId xmlns:a16="http://schemas.microsoft.com/office/drawing/2014/main" id="{00000000-0008-0000-0000-000001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11</xdr:row>
          <xdr:rowOff>9525</xdr:rowOff>
        </xdr:from>
        <xdr:to>
          <xdr:col>8</xdr:col>
          <xdr:colOff>142875</xdr:colOff>
          <xdr:row>11</xdr:row>
          <xdr:rowOff>200025</xdr:rowOff>
        </xdr:to>
        <xdr:sp macro="" textlink="">
          <xdr:nvSpPr>
            <xdr:cNvPr id="30722" name="Drop Down 2" hidden="1">
              <a:extLst>
                <a:ext uri="{63B3BB69-23CF-44E3-9099-C40C66FF867C}">
                  <a14:compatExt spid="_x0000_s30722"/>
                </a:ext>
                <a:ext uri="{FF2B5EF4-FFF2-40B4-BE49-F238E27FC236}">
                  <a16:creationId xmlns:a16="http://schemas.microsoft.com/office/drawing/2014/main" id="{00000000-0008-0000-0000-000002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xdr:row>
          <xdr:rowOff>114300</xdr:rowOff>
        </xdr:from>
        <xdr:to>
          <xdr:col>2</xdr:col>
          <xdr:colOff>1514475</xdr:colOff>
          <xdr:row>4</xdr:row>
          <xdr:rowOff>0</xdr:rowOff>
        </xdr:to>
        <xdr:sp macro="" textlink="">
          <xdr:nvSpPr>
            <xdr:cNvPr id="30723" name="Drop Down 3" hidden="1">
              <a:extLst>
                <a:ext uri="{63B3BB69-23CF-44E3-9099-C40C66FF867C}">
                  <a14:compatExt spid="_x0000_s30723"/>
                </a:ext>
                <a:ext uri="{FF2B5EF4-FFF2-40B4-BE49-F238E27FC236}">
                  <a16:creationId xmlns:a16="http://schemas.microsoft.com/office/drawing/2014/main" id="{00000000-0008-0000-0000-000003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234"/>
  <sheetViews>
    <sheetView tabSelected="1" zoomScaleNormal="100" workbookViewId="0">
      <selection activeCell="G6" sqref="G6:J6"/>
    </sheetView>
  </sheetViews>
  <sheetFormatPr defaultColWidth="8" defaultRowHeight="12.75" x14ac:dyDescent="0.2"/>
  <cols>
    <col min="1" max="1" width="9.42578125" style="1" customWidth="1"/>
    <col min="2" max="2" width="1" style="1" customWidth="1"/>
    <col min="3" max="3" width="22.85546875" style="1" customWidth="1"/>
    <col min="4" max="4" width="9" style="1" customWidth="1"/>
    <col min="5" max="5" width="7.7109375" style="1" customWidth="1"/>
    <col min="6" max="6" width="10.42578125" style="2" customWidth="1"/>
    <col min="7" max="7" width="3.42578125" style="2" customWidth="1"/>
    <col min="8" max="8" width="13" style="29" customWidth="1"/>
    <col min="9" max="9" width="15.140625" style="39" customWidth="1"/>
    <col min="10" max="10" width="14.7109375" style="1" bestFit="1" customWidth="1"/>
    <col min="11" max="11" width="25.42578125" style="1" customWidth="1"/>
    <col min="12" max="16384" width="8" style="1"/>
  </cols>
  <sheetData>
    <row r="1" spans="1:14" ht="8.25" customHeight="1" thickBot="1" x14ac:dyDescent="0.25">
      <c r="E1" s="2"/>
    </row>
    <row r="2" spans="1:14" ht="26.45" customHeight="1" thickTop="1" thickBot="1" x14ac:dyDescent="0.25">
      <c r="A2" s="91" t="s">
        <v>18</v>
      </c>
      <c r="B2" s="92"/>
      <c r="C2" s="92"/>
      <c r="D2" s="92"/>
      <c r="E2" s="92"/>
      <c r="F2" s="92"/>
      <c r="G2" s="92"/>
      <c r="H2" s="92"/>
      <c r="I2" s="92"/>
      <c r="J2" s="93"/>
    </row>
    <row r="3" spans="1:14" ht="9.9499999999999993" customHeight="1" thickTop="1" x14ac:dyDescent="0.2"/>
    <row r="4" spans="1:14" s="5" customFormat="1" ht="31.5" x14ac:dyDescent="0.25">
      <c r="A4" s="22" t="s">
        <v>19</v>
      </c>
      <c r="B4" s="94"/>
      <c r="C4" s="94"/>
      <c r="D4" s="3"/>
      <c r="E4" s="4"/>
      <c r="F4" s="22"/>
      <c r="G4" s="23"/>
      <c r="H4" s="30"/>
      <c r="I4" s="40"/>
      <c r="J4" s="23"/>
    </row>
    <row r="5" spans="1:14" s="5" customFormat="1" ht="30" customHeight="1" x14ac:dyDescent="0.25">
      <c r="A5" s="21" t="s">
        <v>5</v>
      </c>
      <c r="B5" s="95"/>
      <c r="C5" s="95"/>
      <c r="D5" s="3"/>
      <c r="E5" s="4"/>
      <c r="F5" s="22" t="s">
        <v>8</v>
      </c>
      <c r="G5" s="96"/>
      <c r="H5" s="96"/>
      <c r="I5" s="96"/>
      <c r="J5" s="96"/>
    </row>
    <row r="6" spans="1:14" s="5" customFormat="1" ht="33.75" customHeight="1" x14ac:dyDescent="0.25">
      <c r="A6" s="21" t="s">
        <v>6</v>
      </c>
      <c r="B6" s="95" t="s">
        <v>107</v>
      </c>
      <c r="C6" s="95"/>
      <c r="D6" s="3"/>
      <c r="E6" s="3"/>
      <c r="F6" s="22" t="s">
        <v>11</v>
      </c>
      <c r="G6" s="97"/>
      <c r="H6" s="98"/>
      <c r="I6" s="98"/>
      <c r="J6" s="98"/>
    </row>
    <row r="7" spans="1:14" s="8" customFormat="1" ht="39" thickBot="1" x14ac:dyDescent="0.25">
      <c r="A7" s="26" t="s">
        <v>9</v>
      </c>
      <c r="B7" s="24"/>
      <c r="C7" s="84" t="s">
        <v>7</v>
      </c>
      <c r="D7" s="84"/>
      <c r="E7" s="84"/>
      <c r="F7" s="84"/>
      <c r="G7" s="38"/>
      <c r="H7" s="31" t="s">
        <v>94</v>
      </c>
      <c r="I7" s="44" t="s">
        <v>105</v>
      </c>
      <c r="J7" s="25" t="s">
        <v>95</v>
      </c>
    </row>
    <row r="8" spans="1:14" s="9" customFormat="1" ht="19.5" customHeight="1" x14ac:dyDescent="0.2">
      <c r="A8" s="56" t="s">
        <v>10</v>
      </c>
      <c r="B8" s="57"/>
      <c r="C8" s="85" t="s">
        <v>97</v>
      </c>
      <c r="D8" s="85"/>
      <c r="E8" s="85"/>
      <c r="F8" s="85"/>
      <c r="G8" s="86"/>
      <c r="H8" s="64"/>
      <c r="I8" s="52" t="s">
        <v>96</v>
      </c>
      <c r="J8" s="63">
        <f>(H8*1)</f>
        <v>0</v>
      </c>
    </row>
    <row r="9" spans="1:14" s="12" customFormat="1" ht="30.75" customHeight="1" x14ac:dyDescent="0.2">
      <c r="A9" s="58" t="s">
        <v>12</v>
      </c>
      <c r="B9" s="59"/>
      <c r="C9" s="87" t="s">
        <v>106</v>
      </c>
      <c r="D9" s="87"/>
      <c r="E9" s="87"/>
      <c r="F9" s="87"/>
      <c r="G9" s="88"/>
      <c r="H9" s="65"/>
      <c r="I9" s="53" t="s">
        <v>96</v>
      </c>
      <c r="J9" s="61">
        <f>(H9*1)</f>
        <v>0</v>
      </c>
    </row>
    <row r="10" spans="1:14" s="12" customFormat="1" ht="18.75" customHeight="1" x14ac:dyDescent="0.2">
      <c r="A10" s="11"/>
      <c r="B10" s="10"/>
      <c r="C10" s="83" t="s">
        <v>13</v>
      </c>
      <c r="D10" s="83"/>
      <c r="E10" s="83"/>
      <c r="F10" s="83"/>
      <c r="G10" s="83"/>
      <c r="H10" s="83"/>
      <c r="I10" s="83"/>
      <c r="J10" s="83"/>
      <c r="K10" s="28"/>
      <c r="L10" s="13"/>
    </row>
    <row r="11" spans="1:14" s="12" customFormat="1" ht="27" customHeight="1" x14ac:dyDescent="0.2">
      <c r="A11" s="11"/>
      <c r="B11" s="10"/>
      <c r="C11" s="89" t="s">
        <v>112</v>
      </c>
      <c r="D11" s="89"/>
      <c r="E11" s="89"/>
      <c r="F11" s="89"/>
      <c r="G11" s="55"/>
      <c r="H11" s="32"/>
      <c r="I11" s="41"/>
    </row>
    <row r="12" spans="1:14" s="12" customFormat="1" ht="27" customHeight="1" x14ac:dyDescent="0.2">
      <c r="A12" s="11"/>
      <c r="B12" s="10"/>
      <c r="C12" s="90" t="s">
        <v>113</v>
      </c>
      <c r="D12" s="90"/>
      <c r="E12" s="90"/>
      <c r="F12" s="90"/>
      <c r="G12" s="55"/>
      <c r="H12" s="32"/>
      <c r="I12" s="41"/>
    </row>
    <row r="13" spans="1:14" s="12" customFormat="1" ht="30.75" customHeight="1" x14ac:dyDescent="0.2">
      <c r="A13" s="58" t="s">
        <v>0</v>
      </c>
      <c r="B13" s="59"/>
      <c r="C13" s="87" t="s">
        <v>108</v>
      </c>
      <c r="D13" s="87"/>
      <c r="E13" s="87"/>
      <c r="F13" s="87"/>
      <c r="G13" s="88"/>
      <c r="H13" s="66"/>
      <c r="I13" s="54" t="s">
        <v>98</v>
      </c>
      <c r="J13" s="60">
        <f>(H13*0.75)</f>
        <v>0</v>
      </c>
      <c r="K13" s="14"/>
    </row>
    <row r="14" spans="1:14" s="12" customFormat="1" ht="42" customHeight="1" x14ac:dyDescent="0.2">
      <c r="A14" s="58" t="s">
        <v>0</v>
      </c>
      <c r="B14" s="59"/>
      <c r="C14" s="81" t="s">
        <v>111</v>
      </c>
      <c r="D14" s="81"/>
      <c r="E14" s="81"/>
      <c r="F14" s="81"/>
      <c r="G14" s="82"/>
      <c r="H14" s="65"/>
      <c r="I14" s="53" t="s">
        <v>98</v>
      </c>
      <c r="J14" s="61">
        <f>(H14*0.75)</f>
        <v>0</v>
      </c>
      <c r="K14" s="14"/>
      <c r="N14" s="50"/>
    </row>
    <row r="15" spans="1:14" s="12" customFormat="1" ht="19.5" customHeight="1" x14ac:dyDescent="0.2">
      <c r="A15" s="58" t="s">
        <v>4</v>
      </c>
      <c r="B15" s="59"/>
      <c r="C15" s="101" t="s">
        <v>102</v>
      </c>
      <c r="D15" s="101"/>
      <c r="E15" s="101"/>
      <c r="F15" s="101"/>
      <c r="G15" s="102"/>
      <c r="H15" s="65"/>
      <c r="I15" s="53" t="s">
        <v>96</v>
      </c>
      <c r="J15" s="61">
        <f>(H15*1)</f>
        <v>0</v>
      </c>
      <c r="K15" s="11"/>
    </row>
    <row r="16" spans="1:14" s="12" customFormat="1" ht="19.5" customHeight="1" x14ac:dyDescent="0.2">
      <c r="A16" s="58" t="s">
        <v>4</v>
      </c>
      <c r="B16" s="59"/>
      <c r="C16" s="101" t="s">
        <v>103</v>
      </c>
      <c r="D16" s="101"/>
      <c r="E16" s="101"/>
      <c r="F16" s="101"/>
      <c r="G16" s="102"/>
      <c r="H16" s="65"/>
      <c r="I16" s="53" t="s">
        <v>96</v>
      </c>
      <c r="J16" s="61">
        <f>(H16*1)</f>
        <v>0</v>
      </c>
      <c r="K16" s="11"/>
    </row>
    <row r="17" spans="1:11" s="12" customFormat="1" ht="30.75" customHeight="1" x14ac:dyDescent="0.2">
      <c r="A17" s="58" t="s">
        <v>2</v>
      </c>
      <c r="B17" s="59"/>
      <c r="C17" s="81" t="s">
        <v>109</v>
      </c>
      <c r="D17" s="81"/>
      <c r="E17" s="81"/>
      <c r="F17" s="81"/>
      <c r="G17" s="82"/>
      <c r="H17" s="65"/>
      <c r="I17" s="53" t="s">
        <v>99</v>
      </c>
      <c r="J17" s="61">
        <f>(H17*0.3)</f>
        <v>0</v>
      </c>
      <c r="K17" s="11"/>
    </row>
    <row r="18" spans="1:11" s="12" customFormat="1" ht="30" customHeight="1" x14ac:dyDescent="0.2">
      <c r="A18" s="58" t="s">
        <v>1</v>
      </c>
      <c r="B18" s="59"/>
      <c r="C18" s="103" t="s">
        <v>110</v>
      </c>
      <c r="D18" s="81"/>
      <c r="E18" s="81"/>
      <c r="F18" s="81"/>
      <c r="G18" s="82"/>
      <c r="H18" s="65"/>
      <c r="I18" s="53" t="s">
        <v>100</v>
      </c>
      <c r="J18" s="61">
        <f>(H18*0.77)</f>
        <v>0</v>
      </c>
      <c r="K18" s="14"/>
    </row>
    <row r="19" spans="1:11" s="12" customFormat="1" ht="19.5" customHeight="1" thickBot="1" x14ac:dyDescent="0.25">
      <c r="A19" s="58" t="s">
        <v>3</v>
      </c>
      <c r="B19" s="59"/>
      <c r="C19" s="104" t="s">
        <v>104</v>
      </c>
      <c r="D19" s="104"/>
      <c r="E19" s="104"/>
      <c r="F19" s="104"/>
      <c r="G19" s="105"/>
      <c r="H19" s="65"/>
      <c r="I19" s="53" t="s">
        <v>101</v>
      </c>
      <c r="J19" s="62">
        <f>(H19*0.49)</f>
        <v>0</v>
      </c>
      <c r="K19" s="14"/>
    </row>
    <row r="20" spans="1:11" s="7" customFormat="1" ht="24" customHeight="1" thickBot="1" x14ac:dyDescent="0.25">
      <c r="A20" s="10"/>
      <c r="B20" s="10"/>
      <c r="C20" s="107" t="s">
        <v>32</v>
      </c>
      <c r="D20" s="107"/>
      <c r="E20" s="107"/>
      <c r="F20" s="107"/>
      <c r="G20" s="107"/>
      <c r="H20" s="107"/>
      <c r="I20" s="42"/>
      <c r="J20" s="47">
        <f>SUM(J8:J19)</f>
        <v>0</v>
      </c>
      <c r="K20" s="1"/>
    </row>
    <row r="21" spans="1:11" s="7" customFormat="1" ht="23.25" customHeight="1" thickTop="1" x14ac:dyDescent="0.2">
      <c r="A21" s="10"/>
      <c r="B21" s="10"/>
      <c r="C21" s="106" t="s">
        <v>14</v>
      </c>
      <c r="D21" s="106"/>
      <c r="E21" s="106"/>
      <c r="F21" s="106"/>
      <c r="G21" s="106"/>
      <c r="H21" s="106"/>
      <c r="I21" s="43"/>
      <c r="J21" s="48">
        <f>VLOOKUP(B6,Sheet1!B2:C60,2)</f>
        <v>0</v>
      </c>
      <c r="K21" s="1"/>
    </row>
    <row r="22" spans="1:11" s="7" customFormat="1" ht="23.25" customHeight="1" x14ac:dyDescent="0.2">
      <c r="A22" s="10"/>
      <c r="B22" s="10"/>
      <c r="C22" s="106" t="s">
        <v>15</v>
      </c>
      <c r="D22" s="106"/>
      <c r="E22" s="106"/>
      <c r="F22" s="106"/>
      <c r="G22" s="106"/>
      <c r="H22" s="106"/>
      <c r="I22" s="43"/>
      <c r="J22" s="49">
        <f>IFERROR(J20-J21,0)</f>
        <v>0</v>
      </c>
      <c r="K22" s="1"/>
    </row>
    <row r="23" spans="1:11" s="7" customFormat="1" ht="33.75" customHeight="1" thickBot="1" x14ac:dyDescent="0.25">
      <c r="A23" s="10"/>
      <c r="B23" s="10"/>
      <c r="C23" s="107" t="s">
        <v>31</v>
      </c>
      <c r="D23" s="107"/>
      <c r="E23" s="107"/>
      <c r="F23" s="107"/>
      <c r="G23" s="107"/>
      <c r="H23" s="107"/>
      <c r="I23" s="42"/>
      <c r="J23" s="51">
        <f>J22/2</f>
        <v>0</v>
      </c>
      <c r="K23" s="1"/>
    </row>
    <row r="24" spans="1:11" s="6" customFormat="1" ht="14.45" customHeight="1" x14ac:dyDescent="0.2">
      <c r="A24" s="15" t="s">
        <v>17</v>
      </c>
      <c r="B24" s="16"/>
      <c r="C24" s="16"/>
      <c r="D24" s="16"/>
      <c r="E24" s="17"/>
      <c r="F24" s="18"/>
      <c r="G24" s="18"/>
      <c r="H24" s="33"/>
      <c r="I24" s="17"/>
      <c r="J24" s="18"/>
    </row>
    <row r="25" spans="1:11" s="6" customFormat="1" ht="27.95" customHeight="1" x14ac:dyDescent="0.2">
      <c r="A25" s="100" t="s">
        <v>16</v>
      </c>
      <c r="B25" s="100"/>
      <c r="C25" s="100"/>
      <c r="D25" s="100"/>
      <c r="E25" s="100"/>
      <c r="F25" s="100"/>
      <c r="G25" s="100"/>
      <c r="H25" s="100"/>
      <c r="I25" s="100"/>
      <c r="J25" s="100"/>
    </row>
    <row r="26" spans="1:11" s="6" customFormat="1" ht="24.75" customHeight="1" x14ac:dyDescent="0.2">
      <c r="A26" s="99" t="s">
        <v>33</v>
      </c>
      <c r="B26" s="99"/>
      <c r="C26" s="99"/>
      <c r="D26" s="99"/>
      <c r="E26" s="99"/>
      <c r="F26" s="99"/>
      <c r="G26" s="99"/>
      <c r="H26" s="99"/>
      <c r="I26" s="99"/>
      <c r="J26" s="99"/>
    </row>
    <row r="27" spans="1:11" x14ac:dyDescent="0.2">
      <c r="B27" s="10"/>
      <c r="D27" s="10"/>
      <c r="E27" s="10"/>
      <c r="F27" s="19"/>
      <c r="G27" s="19"/>
      <c r="H27" s="34"/>
      <c r="I27" s="10"/>
      <c r="J27" s="10">
        <v>1</v>
      </c>
    </row>
    <row r="28" spans="1:11" x14ac:dyDescent="0.2">
      <c r="A28" s="10"/>
      <c r="B28" s="10"/>
      <c r="C28" s="10"/>
      <c r="D28" s="10"/>
      <c r="E28" s="10"/>
      <c r="F28" s="19"/>
      <c r="G28" s="19"/>
      <c r="H28" s="34"/>
      <c r="I28" s="10"/>
      <c r="J28" s="27"/>
    </row>
    <row r="29" spans="1:11" x14ac:dyDescent="0.2">
      <c r="A29" s="20">
        <f ca="1">NOW()</f>
        <v>43958.562095601854</v>
      </c>
      <c r="B29" s="10"/>
      <c r="C29" s="10"/>
      <c r="D29" s="10"/>
      <c r="E29" s="10"/>
      <c r="F29" s="19"/>
      <c r="G29" s="19"/>
      <c r="H29" s="34"/>
      <c r="I29" s="10"/>
      <c r="J29" s="27"/>
    </row>
    <row r="30" spans="1:11" x14ac:dyDescent="0.2">
      <c r="A30" s="10"/>
      <c r="B30" s="10"/>
      <c r="C30" s="10"/>
      <c r="D30" s="10"/>
      <c r="E30" s="10"/>
      <c r="F30" s="19"/>
      <c r="G30" s="19"/>
      <c r="H30" s="34"/>
      <c r="I30" s="10"/>
      <c r="J30" s="27"/>
    </row>
    <row r="31" spans="1:11" x14ac:dyDescent="0.2">
      <c r="A31" s="10"/>
      <c r="B31" s="10"/>
      <c r="C31" s="10"/>
      <c r="D31" s="10"/>
      <c r="E31" s="10"/>
      <c r="F31" s="19"/>
      <c r="G31" s="19"/>
      <c r="H31" s="34"/>
      <c r="I31" s="10"/>
      <c r="J31" s="27"/>
    </row>
    <row r="32" spans="1:11" x14ac:dyDescent="0.2">
      <c r="A32" s="10"/>
      <c r="B32" s="10"/>
      <c r="C32" s="10"/>
      <c r="D32" s="10"/>
      <c r="E32" s="10"/>
      <c r="F32" s="19"/>
      <c r="G32" s="19"/>
      <c r="H32" s="34"/>
      <c r="I32" s="10"/>
      <c r="J32" s="27"/>
    </row>
    <row r="33" spans="1:10" x14ac:dyDescent="0.2">
      <c r="A33" s="10"/>
      <c r="B33" s="10"/>
      <c r="C33" s="10"/>
      <c r="D33" s="10"/>
      <c r="E33" s="10"/>
      <c r="F33" s="19"/>
      <c r="G33" s="19"/>
      <c r="H33" s="34"/>
      <c r="I33" s="10"/>
      <c r="J33" s="27"/>
    </row>
    <row r="34" spans="1:10" x14ac:dyDescent="0.2">
      <c r="A34" s="10"/>
      <c r="B34" s="10"/>
      <c r="C34" s="10"/>
      <c r="D34" s="10"/>
      <c r="E34" s="10"/>
      <c r="F34" s="19"/>
      <c r="G34" s="19"/>
      <c r="H34" s="34"/>
      <c r="I34" s="10"/>
      <c r="J34" s="27"/>
    </row>
    <row r="35" spans="1:10" x14ac:dyDescent="0.2">
      <c r="A35" s="10"/>
      <c r="B35" s="10"/>
      <c r="C35" s="10"/>
      <c r="D35" s="10"/>
      <c r="E35" s="10"/>
      <c r="F35" s="19"/>
      <c r="G35" s="19"/>
      <c r="H35" s="34"/>
      <c r="I35" s="10"/>
      <c r="J35" s="27"/>
    </row>
    <row r="36" spans="1:10" x14ac:dyDescent="0.2">
      <c r="A36" s="10"/>
      <c r="B36" s="10"/>
      <c r="C36" s="10"/>
      <c r="D36" s="10"/>
      <c r="E36" s="10"/>
      <c r="F36" s="19"/>
      <c r="G36" s="19"/>
      <c r="H36" s="34"/>
      <c r="I36" s="10"/>
      <c r="J36" s="27"/>
    </row>
    <row r="37" spans="1:10" x14ac:dyDescent="0.2">
      <c r="A37" s="10"/>
      <c r="B37" s="10"/>
      <c r="C37" s="10"/>
      <c r="D37" s="10"/>
      <c r="E37" s="10"/>
      <c r="F37" s="19"/>
      <c r="G37" s="19"/>
      <c r="H37" s="34"/>
      <c r="I37" s="10"/>
      <c r="J37" s="10"/>
    </row>
    <row r="38" spans="1:10" x14ac:dyDescent="0.2">
      <c r="A38" s="10"/>
      <c r="B38" s="10"/>
      <c r="C38" s="10"/>
      <c r="D38" s="10"/>
      <c r="E38" s="10"/>
      <c r="F38" s="19"/>
      <c r="G38" s="19"/>
      <c r="H38" s="34"/>
      <c r="I38" s="10"/>
      <c r="J38" s="10"/>
    </row>
    <row r="39" spans="1:10" hidden="1" x14ac:dyDescent="0.2">
      <c r="A39" s="10" t="s">
        <v>20</v>
      </c>
      <c r="B39" s="10"/>
      <c r="C39" s="10" t="s">
        <v>21</v>
      </c>
      <c r="D39" s="10"/>
      <c r="E39" s="10"/>
      <c r="F39" s="19"/>
      <c r="G39" s="19"/>
      <c r="H39" s="34"/>
      <c r="I39" s="10"/>
      <c r="J39" s="10"/>
    </row>
    <row r="40" spans="1:10" hidden="1" x14ac:dyDescent="0.2">
      <c r="A40" s="10" t="s">
        <v>22</v>
      </c>
      <c r="B40" s="10"/>
      <c r="C40" s="10" t="s">
        <v>23</v>
      </c>
      <c r="D40" s="10"/>
      <c r="E40" s="10"/>
      <c r="F40" s="19"/>
      <c r="G40" s="19"/>
      <c r="H40" s="34"/>
      <c r="I40" s="10"/>
      <c r="J40" s="10"/>
    </row>
    <row r="41" spans="1:10" hidden="1" x14ac:dyDescent="0.2">
      <c r="A41" s="10" t="s">
        <v>24</v>
      </c>
      <c r="B41" s="10"/>
      <c r="C41" s="10" t="s">
        <v>25</v>
      </c>
      <c r="D41" s="10"/>
      <c r="E41" s="10"/>
      <c r="F41" s="19"/>
      <c r="G41" s="19"/>
      <c r="H41" s="34"/>
      <c r="I41" s="10"/>
      <c r="J41" s="10"/>
    </row>
    <row r="42" spans="1:10" hidden="1" x14ac:dyDescent="0.2">
      <c r="A42" s="10"/>
      <c r="B42" s="10"/>
      <c r="C42" s="10" t="s">
        <v>26</v>
      </c>
      <c r="D42" s="10"/>
      <c r="E42" s="10"/>
      <c r="F42" s="19"/>
      <c r="G42" s="19"/>
      <c r="H42" s="34"/>
      <c r="I42" s="10"/>
      <c r="J42" s="10"/>
    </row>
    <row r="43" spans="1:10" hidden="1" x14ac:dyDescent="0.2">
      <c r="A43" s="10"/>
      <c r="B43" s="10"/>
      <c r="C43" s="10" t="s">
        <v>27</v>
      </c>
      <c r="D43" s="10"/>
      <c r="E43" s="10"/>
      <c r="F43" s="19"/>
      <c r="G43" s="19"/>
      <c r="H43" s="34"/>
      <c r="I43" s="10"/>
      <c r="J43" s="10"/>
    </row>
    <row r="44" spans="1:10" hidden="1" x14ac:dyDescent="0.2">
      <c r="A44" s="10"/>
      <c r="B44" s="10"/>
      <c r="C44" s="10" t="s">
        <v>28</v>
      </c>
      <c r="D44" s="10"/>
      <c r="E44" s="10"/>
      <c r="F44" s="19"/>
      <c r="G44" s="19"/>
      <c r="H44" s="34"/>
      <c r="I44" s="10"/>
      <c r="J44" s="10"/>
    </row>
    <row r="45" spans="1:10" hidden="1" x14ac:dyDescent="0.2">
      <c r="A45" s="10"/>
      <c r="B45" s="10"/>
      <c r="C45" s="10" t="s">
        <v>29</v>
      </c>
      <c r="D45" s="10"/>
      <c r="E45" s="10"/>
      <c r="F45" s="19"/>
      <c r="G45" s="19"/>
      <c r="H45" s="34"/>
      <c r="I45" s="10"/>
      <c r="J45" s="10"/>
    </row>
    <row r="46" spans="1:10" hidden="1" x14ac:dyDescent="0.2">
      <c r="A46" s="10"/>
      <c r="B46" s="10"/>
      <c r="C46" s="10" t="s">
        <v>30</v>
      </c>
      <c r="D46" s="10"/>
      <c r="E46" s="10"/>
      <c r="F46" s="19"/>
      <c r="G46" s="19"/>
      <c r="H46" s="34"/>
      <c r="I46" s="10"/>
      <c r="J46" s="10"/>
    </row>
    <row r="47" spans="1:10" x14ac:dyDescent="0.2">
      <c r="A47" s="10"/>
      <c r="B47" s="10"/>
      <c r="C47" s="10"/>
      <c r="D47" s="10"/>
      <c r="E47" s="10"/>
      <c r="F47" s="19"/>
      <c r="G47" s="19"/>
      <c r="H47" s="34"/>
      <c r="I47" s="10"/>
      <c r="J47" s="10"/>
    </row>
    <row r="48" spans="1:10" x14ac:dyDescent="0.2">
      <c r="A48" s="10"/>
      <c r="B48" s="10"/>
      <c r="C48" s="10"/>
      <c r="D48" s="10"/>
      <c r="E48" s="10"/>
      <c r="F48" s="19"/>
      <c r="G48" s="19"/>
      <c r="H48" s="34"/>
      <c r="I48" s="10"/>
      <c r="J48" s="10"/>
    </row>
    <row r="49" spans="1:10" x14ac:dyDescent="0.2">
      <c r="A49" s="10"/>
      <c r="B49" s="10"/>
      <c r="C49" s="10"/>
      <c r="D49" s="10"/>
      <c r="E49" s="10"/>
      <c r="F49" s="19"/>
      <c r="G49" s="19"/>
      <c r="H49" s="34"/>
      <c r="I49" s="10"/>
      <c r="J49" s="10"/>
    </row>
    <row r="50" spans="1:10" x14ac:dyDescent="0.2">
      <c r="A50" s="10"/>
      <c r="B50" s="10"/>
      <c r="C50" s="10"/>
      <c r="D50" s="10"/>
      <c r="E50" s="10"/>
      <c r="F50" s="19"/>
      <c r="G50" s="19"/>
      <c r="H50" s="34"/>
      <c r="I50" s="10"/>
      <c r="J50" s="10"/>
    </row>
    <row r="51" spans="1:10" x14ac:dyDescent="0.2">
      <c r="A51" s="10"/>
      <c r="B51" s="10"/>
      <c r="C51" s="10"/>
      <c r="D51" s="10"/>
      <c r="E51" s="10"/>
      <c r="F51" s="19"/>
      <c r="G51" s="19"/>
      <c r="H51" s="34"/>
      <c r="I51" s="10"/>
      <c r="J51" s="10"/>
    </row>
    <row r="52" spans="1:10" x14ac:dyDescent="0.2">
      <c r="A52" s="10"/>
      <c r="B52" s="10"/>
      <c r="C52" s="10"/>
      <c r="D52" s="10"/>
      <c r="E52" s="10"/>
      <c r="F52" s="19"/>
      <c r="G52" s="19"/>
      <c r="H52" s="34"/>
      <c r="I52" s="10"/>
      <c r="J52" s="10"/>
    </row>
    <row r="53" spans="1:10" x14ac:dyDescent="0.2">
      <c r="A53" s="10"/>
      <c r="B53" s="10"/>
      <c r="C53" s="10"/>
      <c r="D53" s="10"/>
      <c r="E53" s="10"/>
      <c r="F53" s="19"/>
      <c r="G53" s="19"/>
      <c r="H53" s="34"/>
      <c r="I53" s="10"/>
      <c r="J53" s="10"/>
    </row>
    <row r="54" spans="1:10" x14ac:dyDescent="0.2">
      <c r="A54" s="10"/>
      <c r="B54" s="10"/>
      <c r="C54" s="10"/>
      <c r="D54" s="10"/>
      <c r="E54" s="10"/>
      <c r="F54" s="19"/>
      <c r="G54" s="19"/>
      <c r="H54" s="34"/>
      <c r="I54" s="10"/>
      <c r="J54" s="10"/>
    </row>
    <row r="55" spans="1:10" x14ac:dyDescent="0.2">
      <c r="A55" s="10"/>
      <c r="B55" s="10"/>
      <c r="C55" s="10"/>
      <c r="D55" s="10"/>
      <c r="E55" s="10"/>
      <c r="F55" s="19"/>
      <c r="G55" s="19"/>
      <c r="H55" s="34"/>
      <c r="I55" s="10"/>
      <c r="J55" s="10"/>
    </row>
    <row r="56" spans="1:10" x14ac:dyDescent="0.2">
      <c r="A56" s="10"/>
      <c r="B56" s="10"/>
      <c r="C56" s="10"/>
      <c r="D56" s="10"/>
      <c r="E56" s="10"/>
      <c r="F56" s="19"/>
      <c r="G56" s="19"/>
      <c r="H56" s="34"/>
      <c r="I56" s="10"/>
      <c r="J56" s="10"/>
    </row>
    <row r="57" spans="1:10" x14ac:dyDescent="0.2">
      <c r="A57" s="10"/>
      <c r="B57" s="10"/>
      <c r="C57" s="10"/>
      <c r="D57" s="10"/>
      <c r="E57" s="10"/>
      <c r="F57" s="19"/>
      <c r="G57" s="19"/>
      <c r="H57" s="34"/>
      <c r="I57" s="10"/>
      <c r="J57" s="10"/>
    </row>
    <row r="58" spans="1:10" x14ac:dyDescent="0.2">
      <c r="A58" s="10"/>
      <c r="B58" s="10"/>
      <c r="C58" s="10"/>
      <c r="D58" s="10"/>
      <c r="E58" s="10"/>
      <c r="F58" s="19"/>
      <c r="G58" s="19"/>
      <c r="H58" s="34"/>
      <c r="I58" s="10"/>
      <c r="J58" s="10"/>
    </row>
    <row r="59" spans="1:10" x14ac:dyDescent="0.2">
      <c r="A59" s="10"/>
      <c r="B59" s="10"/>
      <c r="C59" s="10"/>
      <c r="D59" s="10"/>
      <c r="E59" s="10"/>
      <c r="F59" s="19"/>
      <c r="G59" s="19"/>
      <c r="H59" s="34"/>
      <c r="I59" s="10"/>
      <c r="J59" s="10"/>
    </row>
    <row r="60" spans="1:10" x14ac:dyDescent="0.2">
      <c r="A60" s="10"/>
      <c r="B60" s="10"/>
      <c r="C60" s="10"/>
      <c r="D60" s="10"/>
      <c r="E60" s="10"/>
      <c r="F60" s="19"/>
      <c r="G60" s="19"/>
      <c r="H60" s="34"/>
      <c r="I60" s="10"/>
      <c r="J60" s="10"/>
    </row>
    <row r="61" spans="1:10" x14ac:dyDescent="0.2">
      <c r="A61" s="10"/>
      <c r="B61" s="10"/>
      <c r="C61" s="10"/>
      <c r="D61" s="10"/>
      <c r="E61" s="10"/>
      <c r="F61" s="19"/>
      <c r="G61" s="19"/>
      <c r="H61" s="34"/>
      <c r="I61" s="10"/>
      <c r="J61" s="10"/>
    </row>
    <row r="62" spans="1:10" x14ac:dyDescent="0.2">
      <c r="A62" s="10"/>
      <c r="B62" s="10"/>
      <c r="C62" s="10"/>
      <c r="D62" s="10"/>
      <c r="E62" s="10"/>
      <c r="F62" s="19"/>
      <c r="G62" s="19"/>
      <c r="H62" s="34"/>
      <c r="I62" s="10"/>
      <c r="J62" s="10"/>
    </row>
    <row r="63" spans="1:10" x14ac:dyDescent="0.2">
      <c r="A63" s="10"/>
      <c r="B63" s="10"/>
      <c r="C63" s="10"/>
      <c r="D63" s="10"/>
      <c r="E63" s="10"/>
      <c r="F63" s="19"/>
      <c r="G63" s="19"/>
      <c r="H63" s="34"/>
      <c r="I63" s="10"/>
      <c r="J63" s="10"/>
    </row>
    <row r="64" spans="1:10" x14ac:dyDescent="0.2">
      <c r="A64" s="10"/>
      <c r="B64" s="10"/>
      <c r="C64" s="10"/>
      <c r="D64" s="10"/>
      <c r="E64" s="10"/>
      <c r="F64" s="19"/>
      <c r="G64" s="19"/>
      <c r="H64" s="34"/>
      <c r="I64" s="10"/>
      <c r="J64" s="10"/>
    </row>
    <row r="65" spans="1:10" x14ac:dyDescent="0.2">
      <c r="A65" s="10"/>
      <c r="B65" s="10"/>
      <c r="C65" s="10"/>
      <c r="D65" s="10"/>
      <c r="E65" s="10"/>
      <c r="F65" s="19"/>
      <c r="G65" s="19"/>
      <c r="H65" s="34"/>
      <c r="I65" s="10"/>
      <c r="J65" s="10"/>
    </row>
    <row r="66" spans="1:10" x14ac:dyDescent="0.2">
      <c r="A66" s="10"/>
      <c r="B66" s="10"/>
      <c r="C66" s="10"/>
      <c r="D66" s="10"/>
      <c r="E66" s="10"/>
      <c r="F66" s="19"/>
      <c r="G66" s="19"/>
      <c r="H66" s="34"/>
      <c r="I66" s="10"/>
      <c r="J66" s="10"/>
    </row>
    <row r="67" spans="1:10" x14ac:dyDescent="0.2">
      <c r="A67" s="10"/>
      <c r="B67" s="10"/>
      <c r="C67" s="10"/>
      <c r="D67" s="10"/>
      <c r="E67" s="10"/>
      <c r="F67" s="19"/>
      <c r="G67" s="19"/>
      <c r="H67" s="34"/>
      <c r="I67" s="10"/>
      <c r="J67" s="10"/>
    </row>
    <row r="68" spans="1:10" x14ac:dyDescent="0.2">
      <c r="A68" s="10"/>
      <c r="B68" s="10"/>
      <c r="C68" s="10"/>
      <c r="D68" s="10"/>
      <c r="E68" s="10"/>
      <c r="F68" s="19"/>
      <c r="G68" s="19"/>
      <c r="H68" s="34"/>
      <c r="I68" s="10"/>
      <c r="J68" s="10"/>
    </row>
    <row r="69" spans="1:10" x14ac:dyDescent="0.2">
      <c r="A69" s="10"/>
      <c r="B69" s="10"/>
      <c r="C69" s="10"/>
      <c r="D69" s="10"/>
      <c r="E69" s="10"/>
      <c r="F69" s="19"/>
      <c r="G69" s="19"/>
      <c r="H69" s="34"/>
      <c r="I69" s="10"/>
      <c r="J69" s="10"/>
    </row>
    <row r="70" spans="1:10" x14ac:dyDescent="0.2">
      <c r="A70" s="10"/>
      <c r="B70" s="10"/>
      <c r="C70" s="10"/>
      <c r="D70" s="10"/>
      <c r="E70" s="10"/>
      <c r="F70" s="19"/>
      <c r="G70" s="19"/>
      <c r="H70" s="34"/>
      <c r="I70" s="10"/>
      <c r="J70" s="10"/>
    </row>
    <row r="71" spans="1:10" x14ac:dyDescent="0.2">
      <c r="A71" s="10"/>
      <c r="B71" s="10"/>
      <c r="C71" s="10"/>
      <c r="D71" s="10"/>
      <c r="E71" s="10"/>
      <c r="F71" s="19"/>
      <c r="G71" s="19"/>
      <c r="H71" s="34"/>
      <c r="I71" s="10"/>
      <c r="J71" s="10"/>
    </row>
    <row r="72" spans="1:10" x14ac:dyDescent="0.2">
      <c r="A72" s="10"/>
      <c r="B72" s="10"/>
      <c r="C72" s="10"/>
      <c r="D72" s="10"/>
      <c r="E72" s="10"/>
      <c r="F72" s="19"/>
      <c r="G72" s="19"/>
      <c r="H72" s="34"/>
      <c r="I72" s="10"/>
      <c r="J72" s="10"/>
    </row>
    <row r="73" spans="1:10" x14ac:dyDescent="0.2">
      <c r="A73" s="10"/>
      <c r="B73" s="10"/>
      <c r="C73" s="10"/>
      <c r="D73" s="10"/>
      <c r="E73" s="10"/>
      <c r="F73" s="19"/>
      <c r="G73" s="19"/>
      <c r="H73" s="34"/>
      <c r="I73" s="10"/>
      <c r="J73" s="10"/>
    </row>
    <row r="74" spans="1:10" x14ac:dyDescent="0.2">
      <c r="A74" s="10"/>
      <c r="B74" s="10"/>
      <c r="C74" s="10"/>
      <c r="D74" s="10"/>
      <c r="E74" s="10"/>
      <c r="F74" s="19"/>
      <c r="G74" s="19"/>
      <c r="H74" s="34"/>
      <c r="I74" s="10"/>
      <c r="J74" s="10"/>
    </row>
    <row r="75" spans="1:10" x14ac:dyDescent="0.2">
      <c r="A75" s="10"/>
      <c r="B75" s="10"/>
      <c r="C75" s="10"/>
      <c r="D75" s="10"/>
      <c r="E75" s="10"/>
      <c r="F75" s="19"/>
      <c r="G75" s="19"/>
      <c r="H75" s="34"/>
      <c r="I75" s="10"/>
      <c r="J75" s="10"/>
    </row>
    <row r="76" spans="1:10" x14ac:dyDescent="0.2">
      <c r="A76" s="10"/>
      <c r="B76" s="10"/>
      <c r="C76" s="10"/>
      <c r="D76" s="10"/>
      <c r="E76" s="10"/>
      <c r="F76" s="19"/>
      <c r="G76" s="19"/>
      <c r="H76" s="34"/>
      <c r="I76" s="10"/>
      <c r="J76" s="10"/>
    </row>
    <row r="77" spans="1:10" x14ac:dyDescent="0.2">
      <c r="A77" s="10"/>
      <c r="B77" s="10"/>
      <c r="C77" s="10"/>
      <c r="D77" s="10"/>
      <c r="E77" s="10"/>
      <c r="F77" s="19"/>
      <c r="G77" s="19"/>
      <c r="H77" s="34"/>
      <c r="I77" s="10"/>
      <c r="J77" s="10"/>
    </row>
    <row r="78" spans="1:10" x14ac:dyDescent="0.2">
      <c r="A78" s="10"/>
      <c r="B78" s="10"/>
      <c r="C78" s="10"/>
      <c r="D78" s="10"/>
      <c r="E78" s="10"/>
      <c r="F78" s="19"/>
      <c r="G78" s="19"/>
      <c r="H78" s="34"/>
      <c r="I78" s="10"/>
      <c r="J78" s="10"/>
    </row>
    <row r="79" spans="1:10" x14ac:dyDescent="0.2">
      <c r="A79" s="10"/>
      <c r="B79" s="10"/>
      <c r="C79" s="10"/>
      <c r="D79" s="10"/>
      <c r="E79" s="10"/>
      <c r="F79" s="19"/>
      <c r="G79" s="19"/>
      <c r="H79" s="34"/>
      <c r="I79" s="10"/>
      <c r="J79" s="10"/>
    </row>
    <row r="80" spans="1:10" x14ac:dyDescent="0.2">
      <c r="A80" s="10"/>
      <c r="B80" s="10"/>
      <c r="C80" s="10"/>
      <c r="D80" s="10"/>
      <c r="E80" s="10"/>
      <c r="F80" s="19"/>
      <c r="G80" s="19"/>
      <c r="H80" s="34"/>
      <c r="I80" s="10"/>
      <c r="J80" s="10"/>
    </row>
    <row r="81" spans="1:10" x14ac:dyDescent="0.2">
      <c r="A81" s="10"/>
      <c r="B81" s="10"/>
      <c r="C81" s="10"/>
      <c r="D81" s="10"/>
      <c r="E81" s="10"/>
      <c r="F81" s="19"/>
      <c r="G81" s="19"/>
      <c r="H81" s="34"/>
      <c r="I81" s="10"/>
      <c r="J81" s="10"/>
    </row>
    <row r="82" spans="1:10" x14ac:dyDescent="0.2">
      <c r="A82" s="10"/>
      <c r="B82" s="10"/>
      <c r="C82" s="10"/>
      <c r="D82" s="10"/>
      <c r="E82" s="10"/>
      <c r="F82" s="19"/>
      <c r="G82" s="19"/>
      <c r="H82" s="34"/>
      <c r="I82" s="10"/>
      <c r="J82" s="10"/>
    </row>
    <row r="83" spans="1:10" x14ac:dyDescent="0.2">
      <c r="A83" s="10"/>
      <c r="B83" s="10"/>
      <c r="C83" s="10"/>
      <c r="D83" s="10"/>
      <c r="E83" s="10"/>
      <c r="F83" s="19"/>
      <c r="G83" s="19"/>
      <c r="H83" s="34"/>
      <c r="I83" s="10"/>
      <c r="J83" s="10"/>
    </row>
    <row r="84" spans="1:10" x14ac:dyDescent="0.2">
      <c r="A84" s="10"/>
      <c r="B84" s="10"/>
      <c r="C84" s="10"/>
      <c r="D84" s="10"/>
      <c r="E84" s="10"/>
      <c r="F84" s="19"/>
      <c r="G84" s="19"/>
      <c r="H84" s="34"/>
      <c r="I84" s="10"/>
      <c r="J84" s="10"/>
    </row>
    <row r="85" spans="1:10" x14ac:dyDescent="0.2">
      <c r="A85" s="10"/>
      <c r="B85" s="10"/>
      <c r="C85" s="10"/>
      <c r="D85" s="10"/>
      <c r="E85" s="10"/>
      <c r="F85" s="19"/>
      <c r="G85" s="19"/>
      <c r="H85" s="34"/>
      <c r="I85" s="10"/>
      <c r="J85" s="10"/>
    </row>
    <row r="86" spans="1:10" x14ac:dyDescent="0.2">
      <c r="A86" s="10"/>
      <c r="B86" s="10"/>
      <c r="C86" s="10"/>
      <c r="D86" s="10"/>
      <c r="E86" s="10"/>
      <c r="F86" s="19"/>
      <c r="G86" s="19"/>
      <c r="H86" s="34"/>
      <c r="I86" s="10"/>
      <c r="J86" s="10"/>
    </row>
    <row r="87" spans="1:10" x14ac:dyDescent="0.2">
      <c r="A87" s="10"/>
      <c r="B87" s="10"/>
      <c r="C87" s="10"/>
      <c r="D87" s="10"/>
      <c r="E87" s="10"/>
      <c r="F87" s="19"/>
      <c r="G87" s="19"/>
      <c r="H87" s="34"/>
      <c r="I87" s="10"/>
      <c r="J87" s="10"/>
    </row>
    <row r="88" spans="1:10" x14ac:dyDescent="0.2">
      <c r="A88" s="10"/>
      <c r="B88" s="10"/>
      <c r="C88" s="10"/>
      <c r="D88" s="10"/>
      <c r="E88" s="10"/>
      <c r="F88" s="19"/>
      <c r="G88" s="19"/>
      <c r="H88" s="34"/>
      <c r="I88" s="10"/>
      <c r="J88" s="10"/>
    </row>
    <row r="89" spans="1:10" x14ac:dyDescent="0.2">
      <c r="A89" s="10"/>
      <c r="B89" s="10"/>
      <c r="C89" s="10"/>
      <c r="D89" s="10"/>
      <c r="E89" s="10"/>
      <c r="F89" s="19"/>
      <c r="G89" s="19"/>
      <c r="H89" s="34"/>
      <c r="I89" s="10"/>
      <c r="J89" s="10"/>
    </row>
    <row r="90" spans="1:10" x14ac:dyDescent="0.2">
      <c r="A90" s="10"/>
      <c r="B90" s="10"/>
      <c r="C90" s="10"/>
      <c r="D90" s="10"/>
      <c r="E90" s="10"/>
      <c r="F90" s="19"/>
      <c r="G90" s="19"/>
      <c r="H90" s="34"/>
      <c r="I90" s="10"/>
      <c r="J90" s="10"/>
    </row>
    <row r="91" spans="1:10" x14ac:dyDescent="0.2">
      <c r="A91" s="10"/>
      <c r="B91" s="10"/>
      <c r="C91" s="10"/>
      <c r="D91" s="10"/>
      <c r="E91" s="10"/>
      <c r="F91" s="19"/>
      <c r="G91" s="19"/>
      <c r="H91" s="34"/>
      <c r="I91" s="10"/>
      <c r="J91" s="10"/>
    </row>
    <row r="92" spans="1:10" x14ac:dyDescent="0.2">
      <c r="A92" s="10"/>
      <c r="B92" s="10"/>
      <c r="C92" s="10"/>
      <c r="D92" s="10"/>
      <c r="E92" s="10"/>
      <c r="F92" s="19"/>
      <c r="G92" s="19"/>
      <c r="H92" s="34"/>
      <c r="I92" s="10"/>
      <c r="J92" s="10"/>
    </row>
    <row r="93" spans="1:10" x14ac:dyDescent="0.2">
      <c r="A93" s="10"/>
      <c r="B93" s="10"/>
      <c r="C93" s="10"/>
      <c r="D93" s="10"/>
      <c r="E93" s="10"/>
      <c r="F93" s="19"/>
      <c r="G93" s="19"/>
      <c r="H93" s="34"/>
      <c r="I93" s="10"/>
      <c r="J93" s="10"/>
    </row>
    <row r="94" spans="1:10" x14ac:dyDescent="0.2">
      <c r="A94" s="10"/>
      <c r="B94" s="10"/>
      <c r="C94" s="10"/>
      <c r="D94" s="10"/>
      <c r="E94" s="10"/>
      <c r="F94" s="19"/>
      <c r="G94" s="19"/>
      <c r="H94" s="34"/>
      <c r="I94" s="10"/>
      <c r="J94" s="10"/>
    </row>
    <row r="95" spans="1:10" x14ac:dyDescent="0.2">
      <c r="A95" s="10"/>
      <c r="B95" s="10"/>
      <c r="C95" s="10"/>
      <c r="D95" s="10"/>
      <c r="E95" s="10"/>
      <c r="F95" s="19"/>
      <c r="G95" s="19"/>
      <c r="H95" s="34"/>
      <c r="I95" s="10"/>
      <c r="J95" s="10"/>
    </row>
    <row r="96" spans="1:10" x14ac:dyDescent="0.2">
      <c r="A96" s="10"/>
      <c r="B96" s="10"/>
      <c r="C96" s="10"/>
      <c r="D96" s="10"/>
      <c r="E96" s="10"/>
      <c r="F96" s="19"/>
      <c r="G96" s="19"/>
      <c r="H96" s="34"/>
      <c r="I96" s="10"/>
      <c r="J96" s="10"/>
    </row>
    <row r="97" spans="1:10" x14ac:dyDescent="0.2">
      <c r="A97" s="10"/>
      <c r="B97" s="10"/>
      <c r="C97" s="10"/>
      <c r="D97" s="10"/>
      <c r="E97" s="10"/>
      <c r="F97" s="19"/>
      <c r="G97" s="19"/>
      <c r="H97" s="34"/>
      <c r="I97" s="10"/>
      <c r="J97" s="10"/>
    </row>
    <row r="98" spans="1:10" x14ac:dyDescent="0.2">
      <c r="A98" s="10"/>
      <c r="B98" s="10"/>
      <c r="C98" s="10"/>
      <c r="D98" s="10"/>
      <c r="E98" s="10"/>
      <c r="F98" s="19"/>
      <c r="G98" s="19"/>
      <c r="H98" s="34"/>
      <c r="I98" s="10"/>
      <c r="J98" s="10"/>
    </row>
    <row r="99" spans="1:10" x14ac:dyDescent="0.2">
      <c r="A99" s="10"/>
      <c r="B99" s="10"/>
      <c r="C99" s="10"/>
      <c r="D99" s="10"/>
      <c r="E99" s="10"/>
      <c r="F99" s="19"/>
      <c r="G99" s="19"/>
      <c r="H99" s="34"/>
      <c r="I99" s="10"/>
      <c r="J99" s="10"/>
    </row>
    <row r="100" spans="1:10" x14ac:dyDescent="0.2">
      <c r="A100" s="10"/>
      <c r="B100" s="10"/>
      <c r="C100" s="10"/>
      <c r="D100" s="10"/>
      <c r="E100" s="10"/>
      <c r="F100" s="19"/>
      <c r="G100" s="19"/>
      <c r="H100" s="34"/>
      <c r="I100" s="10"/>
      <c r="J100" s="10"/>
    </row>
    <row r="101" spans="1:10" x14ac:dyDescent="0.2">
      <c r="A101" s="10"/>
      <c r="B101" s="10"/>
      <c r="C101" s="10"/>
      <c r="D101" s="10"/>
      <c r="E101" s="10"/>
      <c r="F101" s="19"/>
      <c r="G101" s="19"/>
      <c r="H101" s="34"/>
      <c r="I101" s="10"/>
      <c r="J101" s="10"/>
    </row>
    <row r="102" spans="1:10" x14ac:dyDescent="0.2">
      <c r="A102" s="10"/>
      <c r="B102" s="10"/>
      <c r="C102" s="10"/>
      <c r="D102" s="10"/>
      <c r="E102" s="10"/>
      <c r="F102" s="19"/>
      <c r="G102" s="19"/>
      <c r="H102" s="34"/>
      <c r="I102" s="10"/>
      <c r="J102" s="10"/>
    </row>
    <row r="103" spans="1:10" x14ac:dyDescent="0.2">
      <c r="A103" s="10"/>
      <c r="B103" s="10"/>
      <c r="C103" s="10"/>
      <c r="D103" s="10"/>
      <c r="E103" s="10"/>
      <c r="F103" s="19"/>
      <c r="G103" s="19"/>
      <c r="H103" s="34"/>
      <c r="I103" s="10"/>
      <c r="J103" s="10"/>
    </row>
    <row r="104" spans="1:10" x14ac:dyDescent="0.2">
      <c r="A104" s="10"/>
      <c r="B104" s="10"/>
      <c r="C104" s="10"/>
      <c r="D104" s="10"/>
      <c r="E104" s="10"/>
      <c r="F104" s="19"/>
      <c r="G104" s="19"/>
      <c r="H104" s="34"/>
      <c r="I104" s="10"/>
      <c r="J104" s="10"/>
    </row>
    <row r="105" spans="1:10" x14ac:dyDescent="0.2">
      <c r="A105" s="10"/>
      <c r="B105" s="10"/>
      <c r="C105" s="10"/>
      <c r="D105" s="10"/>
      <c r="E105" s="10"/>
      <c r="F105" s="19"/>
      <c r="G105" s="19"/>
      <c r="H105" s="34"/>
      <c r="I105" s="10"/>
      <c r="J105" s="10"/>
    </row>
    <row r="106" spans="1:10" x14ac:dyDescent="0.2">
      <c r="A106" s="10"/>
      <c r="B106" s="10"/>
      <c r="C106" s="10"/>
      <c r="D106" s="10"/>
      <c r="E106" s="10"/>
      <c r="F106" s="19"/>
      <c r="G106" s="19"/>
      <c r="H106" s="34"/>
      <c r="I106" s="10"/>
      <c r="J106" s="10"/>
    </row>
    <row r="107" spans="1:10" x14ac:dyDescent="0.2">
      <c r="A107" s="10"/>
      <c r="B107" s="10"/>
      <c r="C107" s="10"/>
      <c r="D107" s="10"/>
      <c r="E107" s="10"/>
      <c r="F107" s="19"/>
      <c r="G107" s="19"/>
      <c r="H107" s="34"/>
      <c r="I107" s="10"/>
      <c r="J107" s="10"/>
    </row>
    <row r="108" spans="1:10" x14ac:dyDescent="0.2">
      <c r="A108" s="10"/>
      <c r="B108" s="10"/>
      <c r="C108" s="10"/>
      <c r="D108" s="10"/>
      <c r="E108" s="10"/>
      <c r="F108" s="19"/>
      <c r="G108" s="19"/>
      <c r="H108" s="34"/>
      <c r="I108" s="10"/>
      <c r="J108" s="10"/>
    </row>
    <row r="109" spans="1:10" x14ac:dyDescent="0.2">
      <c r="A109" s="10"/>
      <c r="B109" s="10"/>
      <c r="C109" s="10"/>
      <c r="D109" s="10"/>
      <c r="E109" s="10"/>
      <c r="F109" s="19"/>
      <c r="G109" s="19"/>
      <c r="H109" s="34"/>
      <c r="I109" s="10"/>
      <c r="J109" s="10"/>
    </row>
    <row r="110" spans="1:10" x14ac:dyDescent="0.2">
      <c r="A110" s="10"/>
      <c r="B110" s="10"/>
      <c r="C110" s="10"/>
      <c r="D110" s="10"/>
      <c r="E110" s="10"/>
      <c r="F110" s="19"/>
      <c r="G110" s="19"/>
      <c r="H110" s="34"/>
      <c r="I110" s="10"/>
      <c r="J110" s="10"/>
    </row>
    <row r="111" spans="1:10" x14ac:dyDescent="0.2">
      <c r="A111" s="10"/>
      <c r="B111" s="10"/>
      <c r="C111" s="10"/>
      <c r="D111" s="10"/>
      <c r="E111" s="10"/>
      <c r="F111" s="19"/>
      <c r="G111" s="19"/>
      <c r="H111" s="34"/>
      <c r="I111" s="10"/>
      <c r="J111" s="10"/>
    </row>
    <row r="112" spans="1:10" x14ac:dyDescent="0.2">
      <c r="A112" s="10"/>
      <c r="B112" s="10"/>
      <c r="C112" s="10"/>
      <c r="D112" s="10"/>
      <c r="E112" s="10"/>
      <c r="F112" s="19"/>
      <c r="G112" s="19"/>
      <c r="H112" s="34"/>
      <c r="I112" s="10"/>
      <c r="J112" s="10"/>
    </row>
    <row r="113" spans="1:10" x14ac:dyDescent="0.2">
      <c r="A113" s="10"/>
      <c r="B113" s="10"/>
      <c r="C113" s="10"/>
      <c r="D113" s="10"/>
      <c r="E113" s="10"/>
      <c r="F113" s="19"/>
      <c r="G113" s="19"/>
      <c r="H113" s="34"/>
      <c r="I113" s="10"/>
      <c r="J113" s="10"/>
    </row>
    <row r="114" spans="1:10" x14ac:dyDescent="0.2">
      <c r="A114" s="10"/>
      <c r="B114" s="10"/>
      <c r="C114" s="10"/>
      <c r="D114" s="10"/>
      <c r="E114" s="10"/>
      <c r="F114" s="19"/>
      <c r="G114" s="19"/>
      <c r="H114" s="34"/>
      <c r="I114" s="10"/>
      <c r="J114" s="10"/>
    </row>
    <row r="115" spans="1:10" x14ac:dyDescent="0.2">
      <c r="A115" s="10"/>
      <c r="B115" s="10"/>
      <c r="C115" s="10"/>
      <c r="D115" s="10"/>
      <c r="E115" s="10"/>
      <c r="F115" s="19"/>
      <c r="G115" s="19"/>
      <c r="H115" s="34"/>
      <c r="I115" s="10"/>
      <c r="J115" s="10"/>
    </row>
    <row r="116" spans="1:10" x14ac:dyDescent="0.2">
      <c r="A116" s="10"/>
      <c r="B116" s="10"/>
      <c r="C116" s="10"/>
      <c r="D116" s="10"/>
      <c r="E116" s="10"/>
      <c r="F116" s="19"/>
      <c r="G116" s="19"/>
      <c r="H116" s="34"/>
      <c r="I116" s="10"/>
      <c r="J116" s="10"/>
    </row>
    <row r="117" spans="1:10" x14ac:dyDescent="0.2">
      <c r="A117" s="10"/>
      <c r="B117" s="10"/>
      <c r="C117" s="10"/>
      <c r="D117" s="10"/>
      <c r="E117" s="10"/>
      <c r="F117" s="19"/>
      <c r="G117" s="19"/>
      <c r="H117" s="34"/>
      <c r="I117" s="10"/>
      <c r="J117" s="10"/>
    </row>
    <row r="118" spans="1:10" x14ac:dyDescent="0.2">
      <c r="A118" s="10"/>
      <c r="B118" s="10"/>
      <c r="C118" s="10"/>
      <c r="D118" s="10"/>
      <c r="E118" s="10"/>
      <c r="F118" s="19"/>
      <c r="G118" s="19"/>
      <c r="H118" s="34"/>
      <c r="I118" s="10"/>
      <c r="J118" s="10"/>
    </row>
    <row r="119" spans="1:10" x14ac:dyDescent="0.2">
      <c r="A119" s="10"/>
      <c r="B119" s="10"/>
      <c r="C119" s="10"/>
      <c r="D119" s="10"/>
      <c r="E119" s="10"/>
      <c r="F119" s="19"/>
      <c r="G119" s="19"/>
      <c r="H119" s="34"/>
      <c r="I119" s="10"/>
      <c r="J119" s="10"/>
    </row>
    <row r="120" spans="1:10" x14ac:dyDescent="0.2">
      <c r="A120" s="10"/>
      <c r="B120" s="10"/>
      <c r="C120" s="10"/>
      <c r="D120" s="10"/>
      <c r="E120" s="10"/>
      <c r="F120" s="19"/>
      <c r="G120" s="19"/>
      <c r="H120" s="34"/>
      <c r="I120" s="10"/>
      <c r="J120" s="10"/>
    </row>
    <row r="121" spans="1:10" x14ac:dyDescent="0.2">
      <c r="A121" s="10"/>
      <c r="B121" s="10"/>
      <c r="C121" s="10"/>
      <c r="D121" s="10"/>
      <c r="E121" s="10"/>
      <c r="F121" s="19"/>
      <c r="G121" s="19"/>
      <c r="H121" s="34"/>
      <c r="I121" s="10"/>
      <c r="J121" s="10"/>
    </row>
    <row r="122" spans="1:10" x14ac:dyDescent="0.2">
      <c r="A122" s="10"/>
      <c r="B122" s="10"/>
      <c r="C122" s="10"/>
      <c r="D122" s="10"/>
      <c r="E122" s="10"/>
      <c r="F122" s="19"/>
      <c r="G122" s="19"/>
      <c r="H122" s="34"/>
      <c r="I122" s="10"/>
      <c r="J122" s="10"/>
    </row>
    <row r="123" spans="1:10" x14ac:dyDescent="0.2">
      <c r="A123" s="10"/>
      <c r="B123" s="10"/>
      <c r="C123" s="10"/>
      <c r="D123" s="10"/>
      <c r="E123" s="10"/>
      <c r="F123" s="19"/>
      <c r="G123" s="19"/>
      <c r="H123" s="34"/>
      <c r="I123" s="10"/>
      <c r="J123" s="10"/>
    </row>
    <row r="124" spans="1:10" x14ac:dyDescent="0.2">
      <c r="A124" s="10"/>
      <c r="B124" s="10"/>
      <c r="C124" s="10"/>
      <c r="D124" s="10"/>
      <c r="E124" s="10"/>
      <c r="F124" s="19"/>
      <c r="G124" s="19"/>
      <c r="H124" s="34"/>
      <c r="I124" s="10"/>
      <c r="J124" s="10"/>
    </row>
    <row r="125" spans="1:10" x14ac:dyDescent="0.2">
      <c r="A125" s="10"/>
      <c r="B125" s="10"/>
      <c r="C125" s="10"/>
      <c r="D125" s="10"/>
      <c r="E125" s="10"/>
      <c r="F125" s="19"/>
      <c r="G125" s="19"/>
      <c r="H125" s="34"/>
      <c r="I125" s="10"/>
      <c r="J125" s="10"/>
    </row>
    <row r="126" spans="1:10" x14ac:dyDescent="0.2">
      <c r="A126" s="10"/>
      <c r="B126" s="10"/>
      <c r="C126" s="10"/>
      <c r="D126" s="10"/>
      <c r="E126" s="10"/>
      <c r="F126" s="19"/>
      <c r="G126" s="19"/>
      <c r="H126" s="34"/>
      <c r="I126" s="10"/>
      <c r="J126" s="10"/>
    </row>
    <row r="127" spans="1:10" x14ac:dyDescent="0.2">
      <c r="A127" s="10"/>
      <c r="B127" s="10"/>
      <c r="C127" s="10"/>
      <c r="D127" s="10"/>
      <c r="E127" s="10"/>
      <c r="F127" s="19"/>
      <c r="G127" s="19"/>
      <c r="H127" s="34"/>
      <c r="I127" s="10"/>
      <c r="J127" s="10"/>
    </row>
    <row r="128" spans="1:10" x14ac:dyDescent="0.2">
      <c r="A128" s="10"/>
      <c r="B128" s="10"/>
      <c r="C128" s="10"/>
      <c r="D128" s="10"/>
      <c r="E128" s="10"/>
      <c r="F128" s="19"/>
      <c r="G128" s="19"/>
      <c r="H128" s="34"/>
      <c r="I128" s="10"/>
      <c r="J128" s="10"/>
    </row>
    <row r="129" spans="1:10" x14ac:dyDescent="0.2">
      <c r="A129" s="10"/>
      <c r="B129" s="10"/>
      <c r="C129" s="10"/>
      <c r="D129" s="10"/>
      <c r="E129" s="10"/>
      <c r="F129" s="19"/>
      <c r="G129" s="19"/>
      <c r="H129" s="34"/>
      <c r="I129" s="10"/>
      <c r="J129" s="10"/>
    </row>
    <row r="130" spans="1:10" x14ac:dyDescent="0.2">
      <c r="A130" s="10"/>
      <c r="B130" s="10"/>
      <c r="C130" s="10"/>
      <c r="D130" s="10"/>
      <c r="E130" s="10"/>
      <c r="F130" s="19"/>
      <c r="G130" s="19"/>
      <c r="H130" s="34"/>
      <c r="I130" s="10"/>
      <c r="J130" s="10"/>
    </row>
    <row r="131" spans="1:10" x14ac:dyDescent="0.2">
      <c r="A131" s="10"/>
      <c r="B131" s="10"/>
      <c r="C131" s="10"/>
      <c r="D131" s="10"/>
      <c r="E131" s="10"/>
      <c r="F131" s="19"/>
      <c r="G131" s="19"/>
      <c r="H131" s="34"/>
      <c r="I131" s="10"/>
      <c r="J131" s="10"/>
    </row>
    <row r="132" spans="1:10" x14ac:dyDescent="0.2">
      <c r="A132" s="10"/>
      <c r="B132" s="10"/>
      <c r="C132" s="10"/>
      <c r="D132" s="10"/>
      <c r="E132" s="10"/>
      <c r="F132" s="19"/>
      <c r="G132" s="19"/>
      <c r="H132" s="34"/>
      <c r="I132" s="10"/>
      <c r="J132" s="10"/>
    </row>
    <row r="133" spans="1:10" x14ac:dyDescent="0.2">
      <c r="A133" s="10"/>
      <c r="B133" s="10"/>
      <c r="C133" s="10"/>
      <c r="D133" s="10"/>
      <c r="E133" s="10"/>
      <c r="F133" s="19"/>
      <c r="G133" s="19"/>
      <c r="H133" s="34"/>
      <c r="I133" s="10"/>
      <c r="J133" s="10"/>
    </row>
    <row r="134" spans="1:10" x14ac:dyDescent="0.2">
      <c r="A134" s="10"/>
      <c r="B134" s="10"/>
      <c r="C134" s="10"/>
      <c r="D134" s="10"/>
      <c r="E134" s="10"/>
      <c r="F134" s="19"/>
      <c r="G134" s="19"/>
      <c r="H134" s="34"/>
      <c r="I134" s="10"/>
      <c r="J134" s="10"/>
    </row>
    <row r="135" spans="1:10" x14ac:dyDescent="0.2">
      <c r="A135" s="10"/>
      <c r="B135" s="10"/>
      <c r="C135" s="10"/>
      <c r="D135" s="10"/>
      <c r="E135" s="10"/>
      <c r="F135" s="19"/>
      <c r="G135" s="19"/>
      <c r="H135" s="34"/>
      <c r="I135" s="10"/>
      <c r="J135" s="10"/>
    </row>
    <row r="136" spans="1:10" x14ac:dyDescent="0.2">
      <c r="A136" s="10"/>
      <c r="B136" s="10"/>
      <c r="C136" s="10"/>
      <c r="D136" s="10"/>
      <c r="E136" s="10"/>
      <c r="F136" s="19"/>
      <c r="G136" s="19"/>
      <c r="H136" s="34"/>
      <c r="I136" s="10"/>
      <c r="J136" s="10"/>
    </row>
    <row r="137" spans="1:10" x14ac:dyDescent="0.2">
      <c r="A137" s="10"/>
      <c r="B137" s="10"/>
      <c r="C137" s="10"/>
      <c r="D137" s="10"/>
      <c r="E137" s="10"/>
      <c r="F137" s="19"/>
      <c r="G137" s="19"/>
      <c r="H137" s="34"/>
      <c r="I137" s="10"/>
      <c r="J137" s="10"/>
    </row>
    <row r="138" spans="1:10" x14ac:dyDescent="0.2">
      <c r="A138" s="10"/>
      <c r="B138" s="10"/>
      <c r="C138" s="10"/>
      <c r="D138" s="10"/>
      <c r="E138" s="10"/>
      <c r="F138" s="19"/>
      <c r="G138" s="19"/>
      <c r="H138" s="34"/>
      <c r="I138" s="10"/>
      <c r="J138" s="10"/>
    </row>
    <row r="139" spans="1:10" x14ac:dyDescent="0.2">
      <c r="A139" s="10"/>
      <c r="B139" s="10"/>
      <c r="C139" s="10"/>
      <c r="D139" s="10"/>
      <c r="E139" s="10"/>
      <c r="F139" s="19"/>
      <c r="G139" s="19"/>
      <c r="H139" s="34"/>
      <c r="I139" s="10"/>
      <c r="J139" s="10"/>
    </row>
    <row r="140" spans="1:10" x14ac:dyDescent="0.2">
      <c r="A140" s="10"/>
      <c r="B140" s="10"/>
      <c r="C140" s="10"/>
      <c r="D140" s="10"/>
      <c r="E140" s="10"/>
      <c r="F140" s="19"/>
      <c r="G140" s="19"/>
      <c r="H140" s="34"/>
      <c r="I140" s="10"/>
      <c r="J140" s="10"/>
    </row>
    <row r="141" spans="1:10" x14ac:dyDescent="0.2">
      <c r="A141" s="10"/>
      <c r="B141" s="10"/>
      <c r="C141" s="10"/>
      <c r="D141" s="10"/>
      <c r="E141" s="10"/>
      <c r="F141" s="19"/>
      <c r="G141" s="19"/>
      <c r="H141" s="34"/>
      <c r="I141" s="10"/>
      <c r="J141" s="10"/>
    </row>
    <row r="142" spans="1:10" x14ac:dyDescent="0.2">
      <c r="A142" s="10"/>
      <c r="B142" s="10"/>
      <c r="C142" s="10"/>
      <c r="D142" s="10"/>
      <c r="E142" s="10"/>
      <c r="F142" s="19"/>
      <c r="G142" s="19"/>
      <c r="H142" s="34"/>
      <c r="I142" s="10"/>
      <c r="J142" s="10"/>
    </row>
    <row r="143" spans="1:10" x14ac:dyDescent="0.2">
      <c r="A143" s="10"/>
      <c r="B143" s="10"/>
      <c r="C143" s="10"/>
      <c r="D143" s="10"/>
      <c r="E143" s="10"/>
      <c r="F143" s="19"/>
      <c r="G143" s="19"/>
      <c r="H143" s="34"/>
      <c r="I143" s="10"/>
      <c r="J143" s="10"/>
    </row>
    <row r="144" spans="1:10" x14ac:dyDescent="0.2">
      <c r="A144" s="10"/>
      <c r="B144" s="10"/>
      <c r="C144" s="10"/>
      <c r="D144" s="10"/>
      <c r="E144" s="10"/>
      <c r="F144" s="19"/>
      <c r="G144" s="19"/>
      <c r="H144" s="34"/>
      <c r="I144" s="10"/>
      <c r="J144" s="10"/>
    </row>
    <row r="145" spans="1:10" x14ac:dyDescent="0.2">
      <c r="A145" s="10"/>
      <c r="B145" s="10"/>
      <c r="C145" s="10"/>
      <c r="D145" s="10"/>
      <c r="E145" s="10"/>
      <c r="F145" s="19"/>
      <c r="G145" s="19"/>
      <c r="H145" s="34"/>
      <c r="I145" s="10"/>
      <c r="J145" s="10"/>
    </row>
    <row r="146" spans="1:10" x14ac:dyDescent="0.2">
      <c r="A146" s="10"/>
      <c r="B146" s="10"/>
      <c r="C146" s="10"/>
      <c r="D146" s="10"/>
      <c r="E146" s="10"/>
      <c r="F146" s="19"/>
      <c r="G146" s="19"/>
      <c r="H146" s="34"/>
      <c r="I146" s="10"/>
      <c r="J146" s="10"/>
    </row>
    <row r="147" spans="1:10" x14ac:dyDescent="0.2">
      <c r="A147" s="10"/>
      <c r="B147" s="10"/>
      <c r="C147" s="10"/>
      <c r="D147" s="10"/>
      <c r="E147" s="10"/>
      <c r="F147" s="19"/>
      <c r="G147" s="19"/>
      <c r="H147" s="34"/>
      <c r="I147" s="10"/>
      <c r="J147" s="10"/>
    </row>
    <row r="148" spans="1:10" x14ac:dyDescent="0.2">
      <c r="A148" s="10"/>
      <c r="B148" s="10"/>
      <c r="C148" s="10"/>
      <c r="D148" s="10"/>
      <c r="E148" s="10"/>
      <c r="F148" s="19"/>
      <c r="G148" s="19"/>
      <c r="H148" s="34"/>
      <c r="I148" s="10"/>
      <c r="J148" s="10"/>
    </row>
    <row r="149" spans="1:10" x14ac:dyDescent="0.2">
      <c r="A149" s="10"/>
      <c r="B149" s="10"/>
      <c r="C149" s="10"/>
      <c r="D149" s="10"/>
      <c r="E149" s="10"/>
      <c r="F149" s="19"/>
      <c r="G149" s="19"/>
      <c r="H149" s="34"/>
      <c r="I149" s="10"/>
      <c r="J149" s="10"/>
    </row>
    <row r="150" spans="1:10" x14ac:dyDescent="0.2">
      <c r="A150" s="10"/>
      <c r="B150" s="10"/>
      <c r="C150" s="10"/>
      <c r="D150" s="10"/>
      <c r="E150" s="10"/>
      <c r="F150" s="19"/>
      <c r="G150" s="19"/>
      <c r="H150" s="34"/>
      <c r="I150" s="10"/>
      <c r="J150" s="10"/>
    </row>
    <row r="151" spans="1:10" x14ac:dyDescent="0.2">
      <c r="A151" s="10"/>
      <c r="B151" s="10"/>
      <c r="C151" s="10"/>
      <c r="D151" s="10"/>
      <c r="E151" s="10"/>
      <c r="F151" s="19"/>
      <c r="G151" s="19"/>
      <c r="H151" s="34"/>
      <c r="I151" s="10"/>
      <c r="J151" s="10"/>
    </row>
    <row r="152" spans="1:10" x14ac:dyDescent="0.2">
      <c r="A152" s="10"/>
      <c r="B152" s="10"/>
      <c r="C152" s="10"/>
      <c r="D152" s="10"/>
      <c r="E152" s="10"/>
      <c r="F152" s="19"/>
      <c r="G152" s="19"/>
      <c r="H152" s="34"/>
      <c r="I152" s="10"/>
      <c r="J152" s="10"/>
    </row>
    <row r="153" spans="1:10" x14ac:dyDescent="0.2">
      <c r="A153" s="10"/>
      <c r="B153" s="10"/>
      <c r="C153" s="10"/>
      <c r="D153" s="10"/>
      <c r="E153" s="10"/>
      <c r="F153" s="19"/>
      <c r="G153" s="19"/>
      <c r="H153" s="34"/>
      <c r="I153" s="10"/>
      <c r="J153" s="10"/>
    </row>
    <row r="154" spans="1:10" x14ac:dyDescent="0.2">
      <c r="A154" s="10"/>
      <c r="B154" s="10"/>
      <c r="C154" s="10"/>
      <c r="D154" s="10"/>
      <c r="E154" s="10"/>
      <c r="F154" s="19"/>
      <c r="G154" s="19"/>
      <c r="H154" s="34"/>
      <c r="I154" s="10"/>
      <c r="J154" s="10"/>
    </row>
    <row r="155" spans="1:10" x14ac:dyDescent="0.2">
      <c r="A155" s="10"/>
      <c r="B155" s="10"/>
      <c r="C155" s="10"/>
      <c r="D155" s="10"/>
      <c r="E155" s="10"/>
      <c r="F155" s="19"/>
      <c r="G155" s="19"/>
      <c r="H155" s="34"/>
      <c r="I155" s="10"/>
      <c r="J155" s="10"/>
    </row>
    <row r="156" spans="1:10" x14ac:dyDescent="0.2">
      <c r="A156" s="10"/>
      <c r="B156" s="10"/>
      <c r="C156" s="10"/>
      <c r="D156" s="10"/>
      <c r="E156" s="10"/>
      <c r="F156" s="19"/>
      <c r="G156" s="19"/>
      <c r="H156" s="34"/>
      <c r="I156" s="10"/>
      <c r="J156" s="10"/>
    </row>
    <row r="157" spans="1:10" x14ac:dyDescent="0.2">
      <c r="A157" s="10"/>
      <c r="B157" s="10"/>
      <c r="C157" s="10"/>
      <c r="D157" s="10"/>
      <c r="E157" s="10"/>
      <c r="F157" s="19"/>
      <c r="G157" s="19"/>
      <c r="H157" s="34"/>
      <c r="I157" s="10"/>
      <c r="J157" s="10"/>
    </row>
    <row r="158" spans="1:10" x14ac:dyDescent="0.2">
      <c r="A158" s="10"/>
      <c r="B158" s="10"/>
      <c r="C158" s="10"/>
      <c r="D158" s="10"/>
      <c r="E158" s="10"/>
      <c r="F158" s="19"/>
      <c r="G158" s="19"/>
      <c r="H158" s="34"/>
      <c r="I158" s="10"/>
      <c r="J158" s="10"/>
    </row>
    <row r="159" spans="1:10" x14ac:dyDescent="0.2">
      <c r="A159" s="10"/>
      <c r="B159" s="10"/>
      <c r="C159" s="10"/>
      <c r="D159" s="10"/>
      <c r="E159" s="10"/>
      <c r="F159" s="19"/>
      <c r="G159" s="19"/>
      <c r="H159" s="34"/>
      <c r="I159" s="10"/>
      <c r="J159" s="10"/>
    </row>
    <row r="160" spans="1:10" x14ac:dyDescent="0.2">
      <c r="A160" s="10"/>
      <c r="B160" s="10"/>
      <c r="C160" s="10"/>
      <c r="D160" s="10"/>
      <c r="E160" s="10"/>
      <c r="F160" s="19"/>
      <c r="G160" s="19"/>
      <c r="H160" s="34"/>
      <c r="I160" s="10"/>
      <c r="J160" s="10"/>
    </row>
    <row r="161" spans="1:10" x14ac:dyDescent="0.2">
      <c r="A161" s="10"/>
      <c r="B161" s="10"/>
      <c r="C161" s="10"/>
      <c r="D161" s="10"/>
      <c r="E161" s="10"/>
      <c r="F161" s="19"/>
      <c r="G161" s="19"/>
      <c r="H161" s="34"/>
      <c r="I161" s="10"/>
      <c r="J161" s="10"/>
    </row>
    <row r="162" spans="1:10" x14ac:dyDescent="0.2">
      <c r="A162" s="10"/>
      <c r="B162" s="10"/>
      <c r="C162" s="10"/>
      <c r="D162" s="10"/>
      <c r="E162" s="10"/>
      <c r="F162" s="19"/>
      <c r="G162" s="19"/>
      <c r="H162" s="34"/>
      <c r="I162" s="10"/>
      <c r="J162" s="10"/>
    </row>
    <row r="163" spans="1:10" x14ac:dyDescent="0.2">
      <c r="A163" s="10"/>
      <c r="B163" s="10"/>
      <c r="C163" s="10"/>
      <c r="D163" s="10"/>
      <c r="E163" s="10"/>
      <c r="F163" s="19"/>
      <c r="G163" s="19"/>
      <c r="H163" s="34"/>
      <c r="I163" s="10"/>
      <c r="J163" s="10"/>
    </row>
    <row r="164" spans="1:10" x14ac:dyDescent="0.2">
      <c r="A164" s="10"/>
      <c r="B164" s="10"/>
      <c r="C164" s="10"/>
      <c r="D164" s="10"/>
      <c r="E164" s="10"/>
      <c r="F164" s="19"/>
      <c r="G164" s="19"/>
      <c r="H164" s="34"/>
      <c r="I164" s="10"/>
      <c r="J164" s="10"/>
    </row>
    <row r="165" spans="1:10" x14ac:dyDescent="0.2">
      <c r="A165" s="10"/>
      <c r="B165" s="10"/>
      <c r="C165" s="10"/>
      <c r="D165" s="10"/>
      <c r="E165" s="10"/>
      <c r="F165" s="19"/>
      <c r="G165" s="19"/>
      <c r="H165" s="34"/>
      <c r="I165" s="10"/>
      <c r="J165" s="10"/>
    </row>
    <row r="166" spans="1:10" x14ac:dyDescent="0.2">
      <c r="A166" s="10"/>
      <c r="B166" s="10"/>
      <c r="C166" s="10"/>
      <c r="D166" s="10"/>
      <c r="E166" s="10"/>
      <c r="F166" s="19"/>
      <c r="G166" s="19"/>
      <c r="H166" s="34"/>
      <c r="I166" s="10"/>
      <c r="J166" s="10"/>
    </row>
    <row r="167" spans="1:10" x14ac:dyDescent="0.2">
      <c r="A167" s="10"/>
      <c r="B167" s="10"/>
      <c r="C167" s="10"/>
      <c r="D167" s="10"/>
      <c r="E167" s="10"/>
      <c r="F167" s="19"/>
      <c r="G167" s="19"/>
      <c r="H167" s="34"/>
      <c r="I167" s="10"/>
      <c r="J167" s="10"/>
    </row>
    <row r="168" spans="1:10" x14ac:dyDescent="0.2">
      <c r="A168" s="10"/>
      <c r="B168" s="10"/>
      <c r="C168" s="10"/>
      <c r="D168" s="10"/>
      <c r="E168" s="10"/>
      <c r="F168" s="19"/>
      <c r="G168" s="19"/>
      <c r="H168" s="34"/>
      <c r="I168" s="10"/>
      <c r="J168" s="10"/>
    </row>
    <row r="169" spans="1:10" x14ac:dyDescent="0.2">
      <c r="A169" s="10"/>
      <c r="B169" s="10"/>
      <c r="C169" s="10"/>
      <c r="D169" s="10"/>
      <c r="E169" s="10"/>
      <c r="F169" s="19"/>
      <c r="G169" s="19"/>
      <c r="H169" s="34"/>
      <c r="I169" s="10"/>
      <c r="J169" s="10"/>
    </row>
    <row r="170" spans="1:10" x14ac:dyDescent="0.2">
      <c r="A170" s="10"/>
      <c r="B170" s="10"/>
      <c r="C170" s="10"/>
      <c r="D170" s="10"/>
      <c r="E170" s="10"/>
      <c r="F170" s="19"/>
      <c r="G170" s="19"/>
      <c r="H170" s="34"/>
      <c r="I170" s="10"/>
      <c r="J170" s="10"/>
    </row>
    <row r="171" spans="1:10" x14ac:dyDescent="0.2">
      <c r="A171" s="10"/>
      <c r="B171" s="10"/>
      <c r="C171" s="10"/>
      <c r="D171" s="10"/>
      <c r="E171" s="10"/>
      <c r="F171" s="19"/>
      <c r="G171" s="19"/>
      <c r="H171" s="34"/>
      <c r="I171" s="10"/>
      <c r="J171" s="10"/>
    </row>
    <row r="172" spans="1:10" x14ac:dyDescent="0.2">
      <c r="A172" s="10"/>
      <c r="B172" s="10"/>
      <c r="C172" s="10"/>
      <c r="D172" s="10"/>
      <c r="E172" s="10"/>
      <c r="F172" s="19"/>
      <c r="G172" s="19"/>
      <c r="H172" s="34"/>
      <c r="I172" s="10"/>
      <c r="J172" s="10"/>
    </row>
    <row r="173" spans="1:10" x14ac:dyDescent="0.2">
      <c r="A173" s="10"/>
      <c r="B173" s="10"/>
      <c r="C173" s="10"/>
      <c r="D173" s="10"/>
      <c r="E173" s="10"/>
      <c r="F173" s="19"/>
      <c r="G173" s="19"/>
      <c r="H173" s="34"/>
      <c r="I173" s="10"/>
      <c r="J173" s="10"/>
    </row>
    <row r="174" spans="1:10" x14ac:dyDescent="0.2">
      <c r="A174" s="10"/>
      <c r="B174" s="10"/>
      <c r="C174" s="10"/>
      <c r="D174" s="10"/>
      <c r="E174" s="10"/>
      <c r="F174" s="19"/>
      <c r="G174" s="19"/>
      <c r="H174" s="34"/>
      <c r="I174" s="10"/>
      <c r="J174" s="10"/>
    </row>
    <row r="175" spans="1:10" x14ac:dyDescent="0.2">
      <c r="A175" s="10"/>
      <c r="B175" s="10"/>
      <c r="C175" s="10"/>
      <c r="D175" s="10"/>
      <c r="E175" s="10"/>
      <c r="F175" s="19"/>
      <c r="G175" s="19"/>
      <c r="H175" s="34"/>
      <c r="I175" s="10"/>
      <c r="J175" s="10"/>
    </row>
    <row r="176" spans="1:10" x14ac:dyDescent="0.2">
      <c r="A176" s="10"/>
      <c r="B176" s="10"/>
      <c r="C176" s="10"/>
      <c r="D176" s="10"/>
      <c r="E176" s="10"/>
      <c r="F176" s="19"/>
      <c r="G176" s="19"/>
      <c r="H176" s="34"/>
      <c r="I176" s="10"/>
      <c r="J176" s="10"/>
    </row>
    <row r="177" spans="1:10" x14ac:dyDescent="0.2">
      <c r="A177" s="10"/>
      <c r="B177" s="10"/>
      <c r="C177" s="10"/>
      <c r="D177" s="10"/>
      <c r="E177" s="10"/>
      <c r="F177" s="19"/>
      <c r="G177" s="19"/>
      <c r="H177" s="34"/>
      <c r="I177" s="10"/>
      <c r="J177" s="10"/>
    </row>
    <row r="178" spans="1:10" x14ac:dyDescent="0.2">
      <c r="A178" s="10"/>
      <c r="B178" s="10"/>
      <c r="C178" s="10"/>
      <c r="D178" s="10"/>
      <c r="E178" s="10"/>
      <c r="F178" s="19"/>
      <c r="G178" s="19"/>
      <c r="H178" s="34"/>
      <c r="I178" s="10"/>
      <c r="J178" s="10"/>
    </row>
    <row r="179" spans="1:10" x14ac:dyDescent="0.2">
      <c r="A179" s="10"/>
      <c r="B179" s="10"/>
      <c r="C179" s="10"/>
      <c r="D179" s="10"/>
      <c r="E179" s="10"/>
      <c r="F179" s="19"/>
      <c r="G179" s="19"/>
      <c r="H179" s="34"/>
      <c r="I179" s="10"/>
      <c r="J179" s="10"/>
    </row>
    <row r="180" spans="1:10" x14ac:dyDescent="0.2">
      <c r="A180" s="10"/>
      <c r="B180" s="10"/>
      <c r="C180" s="10"/>
      <c r="D180" s="10"/>
      <c r="E180" s="10"/>
      <c r="F180" s="19"/>
      <c r="G180" s="19"/>
      <c r="H180" s="34"/>
      <c r="I180" s="10"/>
      <c r="J180" s="10"/>
    </row>
    <row r="181" spans="1:10" x14ac:dyDescent="0.2">
      <c r="A181" s="10"/>
      <c r="B181" s="10"/>
      <c r="C181" s="10"/>
      <c r="D181" s="10"/>
      <c r="E181" s="10"/>
      <c r="F181" s="19"/>
      <c r="G181" s="19"/>
      <c r="H181" s="34"/>
      <c r="I181" s="10"/>
      <c r="J181" s="10"/>
    </row>
    <row r="182" spans="1:10" x14ac:dyDescent="0.2">
      <c r="A182" s="10"/>
      <c r="B182" s="10"/>
      <c r="C182" s="10"/>
      <c r="D182" s="10"/>
      <c r="E182" s="10"/>
      <c r="F182" s="19"/>
      <c r="G182" s="19"/>
      <c r="H182" s="34"/>
      <c r="I182" s="10"/>
      <c r="J182" s="10"/>
    </row>
    <row r="183" spans="1:10" x14ac:dyDescent="0.2">
      <c r="A183" s="10"/>
      <c r="B183" s="10"/>
      <c r="C183" s="10"/>
      <c r="D183" s="10"/>
      <c r="E183" s="10"/>
      <c r="F183" s="19"/>
      <c r="G183" s="19"/>
      <c r="H183" s="34"/>
      <c r="I183" s="10"/>
      <c r="J183" s="10"/>
    </row>
    <row r="184" spans="1:10" x14ac:dyDescent="0.2">
      <c r="A184" s="10"/>
      <c r="B184" s="10"/>
      <c r="C184" s="10"/>
      <c r="D184" s="10"/>
      <c r="E184" s="10"/>
      <c r="F184" s="19"/>
      <c r="G184" s="19"/>
      <c r="H184" s="34"/>
      <c r="I184" s="10"/>
      <c r="J184" s="10"/>
    </row>
    <row r="185" spans="1:10" x14ac:dyDescent="0.2">
      <c r="A185" s="10"/>
      <c r="B185" s="10"/>
      <c r="C185" s="10"/>
      <c r="D185" s="10"/>
      <c r="E185" s="10"/>
      <c r="F185" s="19"/>
      <c r="G185" s="19"/>
      <c r="H185" s="34"/>
      <c r="I185" s="10"/>
      <c r="J185" s="10"/>
    </row>
    <row r="186" spans="1:10" x14ac:dyDescent="0.2">
      <c r="A186" s="10"/>
      <c r="B186" s="10"/>
      <c r="C186" s="10"/>
      <c r="D186" s="10"/>
      <c r="E186" s="10"/>
      <c r="F186" s="19"/>
      <c r="G186" s="19"/>
      <c r="H186" s="34"/>
      <c r="I186" s="10"/>
      <c r="J186" s="10"/>
    </row>
    <row r="187" spans="1:10" x14ac:dyDescent="0.2">
      <c r="A187" s="10"/>
      <c r="B187" s="10"/>
      <c r="C187" s="10"/>
      <c r="D187" s="10"/>
      <c r="E187" s="10"/>
      <c r="F187" s="19"/>
      <c r="G187" s="19"/>
      <c r="H187" s="34"/>
      <c r="I187" s="10"/>
      <c r="J187" s="10"/>
    </row>
    <row r="188" spans="1:10" x14ac:dyDescent="0.2">
      <c r="A188" s="10"/>
      <c r="B188" s="10"/>
      <c r="C188" s="10"/>
      <c r="D188" s="10"/>
      <c r="E188" s="10"/>
      <c r="F188" s="19"/>
      <c r="G188" s="19"/>
      <c r="H188" s="34"/>
      <c r="I188" s="10"/>
      <c r="J188" s="10"/>
    </row>
    <row r="189" spans="1:10" x14ac:dyDescent="0.2">
      <c r="A189" s="10"/>
      <c r="B189" s="10"/>
      <c r="C189" s="10"/>
      <c r="D189" s="10"/>
      <c r="E189" s="10"/>
      <c r="F189" s="19"/>
      <c r="G189" s="19"/>
      <c r="H189" s="34"/>
      <c r="I189" s="10"/>
      <c r="J189" s="10"/>
    </row>
    <row r="190" spans="1:10" x14ac:dyDescent="0.2">
      <c r="A190" s="10"/>
      <c r="B190" s="10"/>
      <c r="C190" s="10"/>
      <c r="D190" s="10"/>
      <c r="E190" s="10"/>
      <c r="F190" s="19"/>
      <c r="G190" s="19"/>
      <c r="H190" s="34"/>
      <c r="I190" s="10"/>
      <c r="J190" s="10"/>
    </row>
    <row r="191" spans="1:10" x14ac:dyDescent="0.2">
      <c r="A191" s="10"/>
      <c r="B191" s="10"/>
      <c r="C191" s="10"/>
      <c r="D191" s="10"/>
      <c r="E191" s="10"/>
      <c r="F191" s="19"/>
      <c r="G191" s="19"/>
      <c r="H191" s="34"/>
      <c r="I191" s="10"/>
      <c r="J191" s="10"/>
    </row>
    <row r="192" spans="1:10" x14ac:dyDescent="0.2">
      <c r="A192" s="10"/>
      <c r="B192" s="10"/>
      <c r="C192" s="10"/>
      <c r="D192" s="10"/>
      <c r="E192" s="10"/>
      <c r="F192" s="19"/>
      <c r="G192" s="19"/>
      <c r="H192" s="34"/>
      <c r="I192" s="10"/>
      <c r="J192" s="10"/>
    </row>
    <row r="193" spans="1:10" x14ac:dyDescent="0.2">
      <c r="A193" s="10"/>
      <c r="B193" s="10"/>
      <c r="C193" s="10"/>
      <c r="D193" s="10"/>
      <c r="E193" s="10"/>
      <c r="F193" s="19"/>
      <c r="G193" s="19"/>
      <c r="H193" s="34"/>
      <c r="I193" s="10"/>
      <c r="J193" s="10"/>
    </row>
    <row r="194" spans="1:10" x14ac:dyDescent="0.2">
      <c r="A194" s="10"/>
      <c r="B194" s="10"/>
      <c r="C194" s="10"/>
      <c r="D194" s="10"/>
      <c r="E194" s="10"/>
      <c r="F194" s="19"/>
      <c r="G194" s="19"/>
      <c r="H194" s="34"/>
      <c r="I194" s="10"/>
      <c r="J194" s="10"/>
    </row>
    <row r="195" spans="1:10" x14ac:dyDescent="0.2">
      <c r="A195" s="10"/>
      <c r="B195" s="10"/>
      <c r="C195" s="10"/>
      <c r="D195" s="10"/>
      <c r="E195" s="10"/>
      <c r="F195" s="19"/>
      <c r="G195" s="19"/>
      <c r="H195" s="34"/>
      <c r="I195" s="10"/>
      <c r="J195" s="10"/>
    </row>
    <row r="196" spans="1:10" x14ac:dyDescent="0.2">
      <c r="A196" s="10"/>
      <c r="B196" s="10"/>
      <c r="C196" s="10"/>
      <c r="D196" s="10"/>
      <c r="E196" s="10"/>
      <c r="F196" s="19"/>
      <c r="G196" s="19"/>
      <c r="H196" s="34"/>
      <c r="I196" s="10"/>
      <c r="J196" s="10"/>
    </row>
    <row r="197" spans="1:10" x14ac:dyDescent="0.2">
      <c r="A197" s="10"/>
      <c r="B197" s="10"/>
      <c r="C197" s="10"/>
      <c r="D197" s="10"/>
      <c r="E197" s="10"/>
      <c r="F197" s="19"/>
      <c r="G197" s="19"/>
      <c r="H197" s="34"/>
      <c r="I197" s="10"/>
      <c r="J197" s="10"/>
    </row>
    <row r="198" spans="1:10" x14ac:dyDescent="0.2">
      <c r="A198" s="10"/>
      <c r="B198" s="10"/>
      <c r="C198" s="10"/>
      <c r="D198" s="10"/>
      <c r="E198" s="10"/>
      <c r="F198" s="19"/>
      <c r="G198" s="19"/>
      <c r="H198" s="34"/>
      <c r="I198" s="10"/>
      <c r="J198" s="10"/>
    </row>
    <row r="199" spans="1:10" x14ac:dyDescent="0.2">
      <c r="A199" s="10"/>
      <c r="B199" s="10"/>
      <c r="C199" s="10"/>
      <c r="D199" s="10"/>
      <c r="E199" s="10"/>
      <c r="F199" s="19"/>
      <c r="G199" s="19"/>
      <c r="H199" s="34"/>
      <c r="I199" s="10"/>
      <c r="J199" s="10"/>
    </row>
    <row r="200" spans="1:10" x14ac:dyDescent="0.2">
      <c r="A200" s="10"/>
      <c r="B200" s="10"/>
      <c r="C200" s="10"/>
      <c r="D200" s="10"/>
      <c r="E200" s="10"/>
      <c r="F200" s="19"/>
      <c r="G200" s="19"/>
      <c r="H200" s="34"/>
      <c r="I200" s="10"/>
      <c r="J200" s="10"/>
    </row>
    <row r="201" spans="1:10" x14ac:dyDescent="0.2">
      <c r="A201" s="10"/>
      <c r="B201" s="10"/>
      <c r="C201" s="10"/>
      <c r="D201" s="10"/>
      <c r="E201" s="10"/>
      <c r="F201" s="19"/>
      <c r="G201" s="19"/>
      <c r="H201" s="34"/>
      <c r="I201" s="10"/>
      <c r="J201" s="10"/>
    </row>
    <row r="202" spans="1:10" x14ac:dyDescent="0.2">
      <c r="A202" s="10"/>
      <c r="B202" s="10"/>
      <c r="C202" s="10"/>
      <c r="D202" s="10"/>
      <c r="E202" s="10"/>
      <c r="F202" s="19"/>
      <c r="G202" s="19"/>
      <c r="H202" s="34"/>
      <c r="I202" s="10"/>
      <c r="J202" s="10"/>
    </row>
    <row r="203" spans="1:10" x14ac:dyDescent="0.2">
      <c r="A203" s="10"/>
      <c r="B203" s="10"/>
      <c r="C203" s="10"/>
      <c r="D203" s="10"/>
      <c r="E203" s="10"/>
      <c r="F203" s="19"/>
      <c r="G203" s="19"/>
      <c r="H203" s="34"/>
      <c r="I203" s="10"/>
      <c r="J203" s="10"/>
    </row>
    <row r="204" spans="1:10" x14ac:dyDescent="0.2">
      <c r="A204" s="10"/>
      <c r="B204" s="10"/>
      <c r="C204" s="10"/>
      <c r="D204" s="10"/>
      <c r="E204" s="10"/>
      <c r="F204" s="19"/>
      <c r="G204" s="19"/>
      <c r="H204" s="34"/>
      <c r="I204" s="10"/>
      <c r="J204" s="10"/>
    </row>
    <row r="205" spans="1:10" x14ac:dyDescent="0.2">
      <c r="A205" s="10"/>
      <c r="B205" s="10"/>
      <c r="C205" s="10"/>
      <c r="D205" s="10"/>
      <c r="E205" s="10"/>
      <c r="F205" s="19"/>
      <c r="G205" s="19"/>
      <c r="H205" s="34"/>
      <c r="I205" s="10"/>
      <c r="J205" s="10"/>
    </row>
    <row r="206" spans="1:10" x14ac:dyDescent="0.2">
      <c r="A206" s="10"/>
      <c r="B206" s="10"/>
      <c r="C206" s="10"/>
      <c r="D206" s="10"/>
      <c r="E206" s="10"/>
      <c r="F206" s="19"/>
      <c r="G206" s="19"/>
      <c r="H206" s="34"/>
      <c r="I206" s="10"/>
      <c r="J206" s="10"/>
    </row>
    <row r="207" spans="1:10" x14ac:dyDescent="0.2">
      <c r="A207" s="10"/>
      <c r="B207" s="10"/>
      <c r="C207" s="10"/>
      <c r="D207" s="10"/>
      <c r="E207" s="10"/>
      <c r="F207" s="19"/>
      <c r="G207" s="19"/>
      <c r="H207" s="34"/>
      <c r="I207" s="10"/>
      <c r="J207" s="10"/>
    </row>
    <row r="208" spans="1:10" x14ac:dyDescent="0.2">
      <c r="A208" s="10"/>
      <c r="B208" s="10"/>
      <c r="C208" s="10"/>
      <c r="D208" s="10"/>
      <c r="E208" s="10"/>
      <c r="F208" s="19"/>
      <c r="G208" s="19"/>
      <c r="H208" s="34"/>
      <c r="I208" s="10"/>
      <c r="J208" s="10"/>
    </row>
    <row r="209" spans="1:10" x14ac:dyDescent="0.2">
      <c r="A209" s="10"/>
      <c r="B209" s="10"/>
      <c r="C209" s="10"/>
      <c r="D209" s="10"/>
      <c r="E209" s="10"/>
      <c r="F209" s="19"/>
      <c r="G209" s="19"/>
      <c r="H209" s="34"/>
      <c r="I209" s="10"/>
      <c r="J209" s="10"/>
    </row>
    <row r="210" spans="1:10" x14ac:dyDescent="0.2">
      <c r="A210" s="10"/>
      <c r="B210" s="10"/>
      <c r="C210" s="10"/>
      <c r="D210" s="10"/>
      <c r="E210" s="10"/>
      <c r="F210" s="19"/>
      <c r="G210" s="19"/>
      <c r="H210" s="34"/>
      <c r="I210" s="10"/>
      <c r="J210" s="10"/>
    </row>
    <row r="211" spans="1:10" x14ac:dyDescent="0.2">
      <c r="A211" s="10"/>
      <c r="B211" s="10"/>
      <c r="C211" s="10"/>
      <c r="D211" s="10"/>
      <c r="E211" s="10"/>
      <c r="F211" s="19"/>
      <c r="G211" s="19"/>
      <c r="H211" s="34"/>
      <c r="I211" s="10"/>
      <c r="J211" s="10"/>
    </row>
    <row r="212" spans="1:10" x14ac:dyDescent="0.2">
      <c r="A212" s="10"/>
      <c r="B212" s="10"/>
      <c r="C212" s="10"/>
      <c r="D212" s="10"/>
      <c r="E212" s="10"/>
      <c r="F212" s="19"/>
      <c r="G212" s="19"/>
      <c r="H212" s="34"/>
      <c r="I212" s="10"/>
      <c r="J212" s="10"/>
    </row>
    <row r="213" spans="1:10" x14ac:dyDescent="0.2">
      <c r="A213" s="10"/>
      <c r="B213" s="10"/>
      <c r="C213" s="10"/>
      <c r="D213" s="10"/>
      <c r="E213" s="10"/>
      <c r="F213" s="19"/>
      <c r="G213" s="19"/>
      <c r="H213" s="34"/>
      <c r="I213" s="10"/>
      <c r="J213" s="10"/>
    </row>
    <row r="214" spans="1:10" x14ac:dyDescent="0.2">
      <c r="A214" s="10"/>
      <c r="B214" s="10"/>
      <c r="C214" s="10"/>
      <c r="D214" s="10"/>
      <c r="E214" s="10"/>
      <c r="F214" s="19"/>
      <c r="G214" s="19"/>
      <c r="H214" s="34"/>
      <c r="I214" s="10"/>
      <c r="J214" s="10"/>
    </row>
    <row r="215" spans="1:10" x14ac:dyDescent="0.2">
      <c r="A215" s="10"/>
      <c r="B215" s="10"/>
      <c r="C215" s="10"/>
      <c r="D215" s="10"/>
      <c r="E215" s="10"/>
      <c r="F215" s="19"/>
      <c r="G215" s="19"/>
      <c r="H215" s="34"/>
      <c r="I215" s="10"/>
      <c r="J215" s="10"/>
    </row>
    <row r="216" spans="1:10" x14ac:dyDescent="0.2">
      <c r="A216" s="10"/>
      <c r="B216" s="10"/>
      <c r="C216" s="10"/>
      <c r="D216" s="10"/>
      <c r="E216" s="10"/>
      <c r="F216" s="19"/>
      <c r="G216" s="19"/>
      <c r="H216" s="34"/>
      <c r="I216" s="10"/>
      <c r="J216" s="10"/>
    </row>
    <row r="217" spans="1:10" x14ac:dyDescent="0.2">
      <c r="A217" s="10"/>
      <c r="B217" s="10"/>
      <c r="C217" s="10"/>
      <c r="D217" s="10"/>
      <c r="E217" s="10"/>
      <c r="F217" s="19"/>
      <c r="G217" s="19"/>
      <c r="H217" s="34"/>
      <c r="I217" s="10"/>
      <c r="J217" s="10"/>
    </row>
    <row r="218" spans="1:10" x14ac:dyDescent="0.2">
      <c r="A218" s="10"/>
      <c r="B218" s="10"/>
      <c r="C218" s="10"/>
      <c r="D218" s="10"/>
      <c r="E218" s="10"/>
      <c r="F218" s="19"/>
      <c r="G218" s="19"/>
      <c r="H218" s="34"/>
      <c r="I218" s="10"/>
      <c r="J218" s="10"/>
    </row>
    <row r="219" spans="1:10" x14ac:dyDescent="0.2">
      <c r="A219" s="10"/>
      <c r="B219" s="10"/>
      <c r="C219" s="10"/>
      <c r="D219" s="10"/>
      <c r="E219" s="10"/>
      <c r="F219" s="19"/>
      <c r="G219" s="19"/>
      <c r="H219" s="34"/>
      <c r="I219" s="10"/>
      <c r="J219" s="10"/>
    </row>
    <row r="220" spans="1:10" x14ac:dyDescent="0.2">
      <c r="A220" s="10"/>
      <c r="B220" s="10"/>
      <c r="C220" s="10"/>
      <c r="D220" s="10"/>
      <c r="E220" s="10"/>
      <c r="F220" s="19"/>
      <c r="G220" s="19"/>
      <c r="H220" s="34"/>
      <c r="I220" s="10"/>
      <c r="J220" s="10"/>
    </row>
    <row r="221" spans="1:10" x14ac:dyDescent="0.2">
      <c r="A221" s="10"/>
      <c r="B221" s="10"/>
      <c r="C221" s="10"/>
      <c r="D221" s="10"/>
      <c r="E221" s="10"/>
      <c r="F221" s="19"/>
      <c r="G221" s="19"/>
      <c r="H221" s="34"/>
      <c r="I221" s="10"/>
      <c r="J221" s="10"/>
    </row>
    <row r="222" spans="1:10" x14ac:dyDescent="0.2">
      <c r="A222" s="10"/>
      <c r="B222" s="10"/>
      <c r="C222" s="10"/>
      <c r="D222" s="10"/>
      <c r="E222" s="10"/>
      <c r="F222" s="19"/>
      <c r="G222" s="19"/>
      <c r="H222" s="34"/>
      <c r="I222" s="10"/>
      <c r="J222" s="10"/>
    </row>
    <row r="223" spans="1:10" x14ac:dyDescent="0.2">
      <c r="A223" s="10"/>
      <c r="B223" s="10"/>
      <c r="C223" s="10"/>
      <c r="D223" s="10"/>
      <c r="E223" s="10"/>
      <c r="F223" s="19"/>
      <c r="G223" s="19"/>
      <c r="H223" s="34"/>
      <c r="I223" s="10"/>
      <c r="J223" s="10"/>
    </row>
    <row r="224" spans="1:10" x14ac:dyDescent="0.2">
      <c r="A224" s="10"/>
      <c r="B224" s="10"/>
      <c r="C224" s="10"/>
      <c r="D224" s="10"/>
      <c r="E224" s="10"/>
      <c r="F224" s="19"/>
      <c r="G224" s="19"/>
      <c r="H224" s="34"/>
      <c r="I224" s="10"/>
      <c r="J224" s="10"/>
    </row>
    <row r="225" spans="1:10" x14ac:dyDescent="0.2">
      <c r="A225" s="10"/>
      <c r="B225" s="10"/>
      <c r="C225" s="10"/>
      <c r="D225" s="10"/>
      <c r="E225" s="10"/>
      <c r="F225" s="19"/>
      <c r="G225" s="19"/>
      <c r="H225" s="34"/>
      <c r="I225" s="10"/>
      <c r="J225" s="10"/>
    </row>
    <row r="226" spans="1:10" x14ac:dyDescent="0.2">
      <c r="A226" s="10"/>
      <c r="B226" s="10"/>
      <c r="C226" s="10"/>
      <c r="D226" s="10"/>
      <c r="E226" s="10"/>
      <c r="F226" s="19"/>
      <c r="G226" s="19"/>
      <c r="H226" s="34"/>
      <c r="I226" s="10"/>
      <c r="J226" s="10"/>
    </row>
    <row r="227" spans="1:10" x14ac:dyDescent="0.2">
      <c r="A227" s="10"/>
      <c r="B227" s="10"/>
      <c r="C227" s="10"/>
      <c r="D227" s="10"/>
      <c r="E227" s="10"/>
      <c r="F227" s="19"/>
      <c r="G227" s="19"/>
      <c r="H227" s="34"/>
      <c r="I227" s="10"/>
      <c r="J227" s="10"/>
    </row>
    <row r="228" spans="1:10" x14ac:dyDescent="0.2">
      <c r="A228" s="10"/>
      <c r="B228" s="10"/>
      <c r="C228" s="10"/>
      <c r="D228" s="10"/>
      <c r="E228" s="10"/>
      <c r="F228" s="19"/>
      <c r="G228" s="19"/>
      <c r="H228" s="34"/>
      <c r="I228" s="10"/>
      <c r="J228" s="10"/>
    </row>
    <row r="229" spans="1:10" x14ac:dyDescent="0.2">
      <c r="A229" s="10"/>
      <c r="B229" s="10"/>
      <c r="C229" s="10"/>
      <c r="D229" s="10"/>
      <c r="E229" s="10"/>
      <c r="F229" s="19"/>
      <c r="G229" s="19"/>
      <c r="H229" s="34"/>
      <c r="I229" s="10"/>
      <c r="J229" s="10"/>
    </row>
    <row r="230" spans="1:10" x14ac:dyDescent="0.2">
      <c r="A230" s="10"/>
      <c r="B230" s="10"/>
      <c r="C230" s="10"/>
      <c r="D230" s="10"/>
      <c r="E230" s="10"/>
      <c r="F230" s="19"/>
      <c r="G230" s="19"/>
      <c r="H230" s="34"/>
      <c r="I230" s="10"/>
      <c r="J230" s="10"/>
    </row>
    <row r="231" spans="1:10" x14ac:dyDescent="0.2">
      <c r="A231" s="10"/>
      <c r="B231" s="10"/>
      <c r="C231" s="10"/>
      <c r="D231" s="10"/>
      <c r="E231" s="10"/>
      <c r="F231" s="19"/>
      <c r="G231" s="19"/>
      <c r="H231" s="34"/>
      <c r="I231" s="10"/>
      <c r="J231" s="10"/>
    </row>
    <row r="232" spans="1:10" x14ac:dyDescent="0.2">
      <c r="A232" s="10"/>
      <c r="B232" s="10"/>
      <c r="C232" s="10"/>
      <c r="D232" s="10"/>
      <c r="E232" s="10"/>
      <c r="F232" s="19"/>
      <c r="G232" s="19"/>
      <c r="H232" s="34"/>
      <c r="I232" s="10"/>
      <c r="J232" s="10"/>
    </row>
    <row r="233" spans="1:10" x14ac:dyDescent="0.2">
      <c r="A233" s="10"/>
      <c r="B233" s="10"/>
      <c r="C233" s="10"/>
      <c r="D233" s="10"/>
      <c r="E233" s="10"/>
      <c r="F233" s="19"/>
      <c r="G233" s="19"/>
      <c r="H233" s="34"/>
      <c r="I233" s="10"/>
      <c r="J233" s="10"/>
    </row>
    <row r="234" spans="1:10" x14ac:dyDescent="0.2">
      <c r="A234" s="10"/>
      <c r="B234" s="10"/>
      <c r="C234" s="10"/>
      <c r="D234" s="10"/>
      <c r="E234" s="10"/>
      <c r="F234" s="19"/>
      <c r="G234" s="19"/>
      <c r="H234" s="34"/>
      <c r="I234" s="10"/>
      <c r="J234" s="10"/>
    </row>
  </sheetData>
  <sheetProtection selectLockedCells="1"/>
  <mergeCells count="25">
    <mergeCell ref="A26:J26"/>
    <mergeCell ref="A25:J25"/>
    <mergeCell ref="C15:G15"/>
    <mergeCell ref="C16:G16"/>
    <mergeCell ref="C17:G17"/>
    <mergeCell ref="C18:G18"/>
    <mergeCell ref="C19:G19"/>
    <mergeCell ref="C21:H21"/>
    <mergeCell ref="C22:H22"/>
    <mergeCell ref="C23:H23"/>
    <mergeCell ref="C20:H20"/>
    <mergeCell ref="A2:J2"/>
    <mergeCell ref="B4:C4"/>
    <mergeCell ref="B5:C5"/>
    <mergeCell ref="G5:J5"/>
    <mergeCell ref="B6:C6"/>
    <mergeCell ref="G6:J6"/>
    <mergeCell ref="C14:G14"/>
    <mergeCell ref="C10:J10"/>
    <mergeCell ref="C7:F7"/>
    <mergeCell ref="C8:G8"/>
    <mergeCell ref="C9:G9"/>
    <mergeCell ref="C13:G13"/>
    <mergeCell ref="C11:F11"/>
    <mergeCell ref="C12:F12"/>
  </mergeCells>
  <printOptions horizontalCentered="1"/>
  <pageMargins left="0.4" right="0.35" top="0.75" bottom="0.3" header="0.5" footer="0.1"/>
  <pageSetup scale="94" fitToHeight="0" orientation="portrait" r:id="rId1"/>
  <headerFooter>
    <oddHeader xml:space="preserve">&amp;C&amp;"Times New Roman,Bold"&amp;14 50-50 Excess Split Revenue Computation Form&amp;R&amp;"Times New Roman,Bold"&amp;12Attachment A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30721" r:id="rId4" name="Drop Down 1">
              <controlPr defaultSize="0" autoLine="0" autoPict="0">
                <anchor moveWithCells="1">
                  <from>
                    <xdr:col>7</xdr:col>
                    <xdr:colOff>0</xdr:colOff>
                    <xdr:row>10</xdr:row>
                    <xdr:rowOff>0</xdr:rowOff>
                  </from>
                  <to>
                    <xdr:col>8</xdr:col>
                    <xdr:colOff>142875</xdr:colOff>
                    <xdr:row>10</xdr:row>
                    <xdr:rowOff>190500</xdr:rowOff>
                  </to>
                </anchor>
              </controlPr>
            </control>
          </mc:Choice>
        </mc:AlternateContent>
        <mc:AlternateContent xmlns:mc="http://schemas.openxmlformats.org/markup-compatibility/2006">
          <mc:Choice Requires="x14">
            <control shapeId="30722" r:id="rId5" name="Drop Down 2">
              <controlPr defaultSize="0" autoLine="0" autoPict="0">
                <anchor moveWithCells="1">
                  <from>
                    <xdr:col>7</xdr:col>
                    <xdr:colOff>0</xdr:colOff>
                    <xdr:row>11</xdr:row>
                    <xdr:rowOff>9525</xdr:rowOff>
                  </from>
                  <to>
                    <xdr:col>8</xdr:col>
                    <xdr:colOff>142875</xdr:colOff>
                    <xdr:row>11</xdr:row>
                    <xdr:rowOff>200025</xdr:rowOff>
                  </to>
                </anchor>
              </controlPr>
            </control>
          </mc:Choice>
        </mc:AlternateContent>
        <mc:AlternateContent xmlns:mc="http://schemas.openxmlformats.org/markup-compatibility/2006">
          <mc:Choice Requires="x14">
            <control shapeId="30723" r:id="rId6" name="Drop Down 3">
              <controlPr defaultSize="0" autoLine="0" autoPict="0">
                <anchor moveWithCells="1">
                  <from>
                    <xdr:col>1</xdr:col>
                    <xdr:colOff>9525</xdr:colOff>
                    <xdr:row>2</xdr:row>
                    <xdr:rowOff>114300</xdr:rowOff>
                  </from>
                  <to>
                    <xdr:col>2</xdr:col>
                    <xdr:colOff>1514475</xdr:colOff>
                    <xdr:row>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r:uid="{12FCCE15-0D2D-4D13-A0B9-7AA4AD2F87E5}">
          <x14:formula1>
            <xm:f>Sheet1!$B$2:$B$60</xm:f>
          </x14:formula1>
          <xm:sqref>B6:C6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65387C-8879-411C-9208-338BE6CBC027}">
  <sheetPr>
    <pageSetUpPr fitToPage="1"/>
  </sheetPr>
  <dimension ref="A1:D13"/>
  <sheetViews>
    <sheetView zoomScale="130" zoomScaleNormal="130" workbookViewId="0">
      <selection activeCell="J30" sqref="J30"/>
    </sheetView>
  </sheetViews>
  <sheetFormatPr defaultColWidth="9.140625" defaultRowHeight="12.75" x14ac:dyDescent="0.2"/>
  <cols>
    <col min="1" max="1" width="37.28515625" style="67" bestFit="1" customWidth="1"/>
    <col min="2" max="2" width="10" style="67" bestFit="1" customWidth="1"/>
    <col min="3" max="3" width="49.42578125" style="67" bestFit="1" customWidth="1"/>
    <col min="4" max="16384" width="9.140625" style="67"/>
  </cols>
  <sheetData>
    <row r="1" spans="1:4" s="76" customFormat="1" ht="60" customHeight="1" x14ac:dyDescent="0.25">
      <c r="A1" s="109" t="s">
        <v>134</v>
      </c>
      <c r="B1" s="110"/>
      <c r="C1" s="110"/>
      <c r="D1" s="111"/>
    </row>
    <row r="3" spans="1:4" s="75" customFormat="1" ht="15.75" x14ac:dyDescent="0.25">
      <c r="A3" s="108" t="s">
        <v>128</v>
      </c>
      <c r="B3" s="108"/>
      <c r="C3" s="108"/>
      <c r="D3" s="77"/>
    </row>
    <row r="4" spans="1:4" s="75" customFormat="1" ht="32.25" thickBot="1" x14ac:dyDescent="0.3">
      <c r="A4" s="79" t="s">
        <v>129</v>
      </c>
      <c r="B4" s="79" t="s">
        <v>130</v>
      </c>
      <c r="C4" s="79" t="s">
        <v>131</v>
      </c>
      <c r="D4" s="80" t="s">
        <v>132</v>
      </c>
    </row>
    <row r="5" spans="1:4" x14ac:dyDescent="0.2">
      <c r="A5" s="70" t="s">
        <v>133</v>
      </c>
      <c r="B5" s="70" t="s">
        <v>1</v>
      </c>
      <c r="C5" s="69" t="s">
        <v>127</v>
      </c>
      <c r="D5" s="78"/>
    </row>
    <row r="6" spans="1:4" x14ac:dyDescent="0.2">
      <c r="A6" s="67" t="s">
        <v>114</v>
      </c>
      <c r="B6" s="67" t="s">
        <v>135</v>
      </c>
      <c r="C6" s="68" t="s">
        <v>126</v>
      </c>
      <c r="D6" s="71"/>
    </row>
    <row r="7" spans="1:4" x14ac:dyDescent="0.2">
      <c r="A7" s="67" t="s">
        <v>116</v>
      </c>
      <c r="B7" s="67" t="s">
        <v>115</v>
      </c>
      <c r="C7" s="68" t="s">
        <v>126</v>
      </c>
      <c r="D7" s="71"/>
    </row>
    <row r="8" spans="1:4" x14ac:dyDescent="0.2">
      <c r="A8" s="67" t="s">
        <v>117</v>
      </c>
      <c r="B8" s="67" t="s">
        <v>118</v>
      </c>
      <c r="C8" s="69" t="s">
        <v>121</v>
      </c>
      <c r="D8" s="71"/>
    </row>
    <row r="9" spans="1:4" x14ac:dyDescent="0.2">
      <c r="A9" s="67" t="s">
        <v>122</v>
      </c>
      <c r="B9" s="67" t="s">
        <v>119</v>
      </c>
      <c r="C9" s="69" t="s">
        <v>120</v>
      </c>
      <c r="D9" s="71"/>
    </row>
    <row r="10" spans="1:4" ht="13.5" thickBot="1" x14ac:dyDescent="0.25">
      <c r="A10" s="67" t="s">
        <v>123</v>
      </c>
      <c r="B10" s="67" t="s">
        <v>136</v>
      </c>
      <c r="C10" s="69" t="s">
        <v>124</v>
      </c>
      <c r="D10" s="72"/>
    </row>
    <row r="11" spans="1:4" s="73" customFormat="1" ht="15.75" x14ac:dyDescent="0.25">
      <c r="A11" s="73" t="s">
        <v>125</v>
      </c>
      <c r="D11" s="74">
        <f>SUM(D5:D10)</f>
        <v>0</v>
      </c>
    </row>
    <row r="13" spans="1:4" x14ac:dyDescent="0.2">
      <c r="A13" s="112"/>
      <c r="B13" s="112"/>
      <c r="C13" s="112"/>
      <c r="D13" s="112"/>
    </row>
  </sheetData>
  <mergeCells count="3">
    <mergeCell ref="A3:C3"/>
    <mergeCell ref="A1:D1"/>
    <mergeCell ref="A13:D13"/>
  </mergeCells>
  <pageMargins left="0.7" right="0.7" top="0.75" bottom="0.75" header="0.3" footer="0.3"/>
  <pageSetup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7054D8-EDA6-4528-A5E6-C3FD313D9293}">
  <sheetPr codeName="Sheet2"/>
  <dimension ref="A1:C61"/>
  <sheetViews>
    <sheetView workbookViewId="0">
      <selection activeCell="E29" sqref="E29"/>
    </sheetView>
  </sheetViews>
  <sheetFormatPr defaultColWidth="9.140625" defaultRowHeight="12.75" x14ac:dyDescent="0.2"/>
  <cols>
    <col min="1" max="1" width="3" style="35" bestFit="1" customWidth="1"/>
    <col min="2" max="2" width="14.85546875" style="36" bestFit="1" customWidth="1"/>
    <col min="3" max="3" width="20.140625" style="37" bestFit="1" customWidth="1"/>
    <col min="4" max="16384" width="9.140625" style="36"/>
  </cols>
  <sheetData>
    <row r="1" spans="1:3" x14ac:dyDescent="0.2">
      <c r="B1" s="36" t="s">
        <v>34</v>
      </c>
      <c r="C1" s="37" t="s">
        <v>35</v>
      </c>
    </row>
    <row r="2" spans="1:3" x14ac:dyDescent="0.2">
      <c r="B2" s="45" t="s">
        <v>107</v>
      </c>
      <c r="C2" s="46">
        <v>0</v>
      </c>
    </row>
    <row r="3" spans="1:3" x14ac:dyDescent="0.2">
      <c r="A3" s="35">
        <v>1</v>
      </c>
      <c r="B3" s="36" t="s">
        <v>36</v>
      </c>
      <c r="C3" s="37">
        <v>9912156</v>
      </c>
    </row>
    <row r="4" spans="1:3" x14ac:dyDescent="0.2">
      <c r="A4" s="35">
        <v>2</v>
      </c>
      <c r="B4" s="36" t="s">
        <v>37</v>
      </c>
      <c r="C4" s="37">
        <v>58757</v>
      </c>
    </row>
    <row r="5" spans="1:3" x14ac:dyDescent="0.2">
      <c r="A5" s="35">
        <v>3</v>
      </c>
      <c r="B5" s="36" t="s">
        <v>38</v>
      </c>
      <c r="C5" s="37">
        <v>265707</v>
      </c>
    </row>
    <row r="6" spans="1:3" x14ac:dyDescent="0.2">
      <c r="A6" s="35">
        <v>4</v>
      </c>
      <c r="B6" s="36" t="s">
        <v>39</v>
      </c>
      <c r="C6" s="37">
        <v>1217052</v>
      </c>
    </row>
    <row r="7" spans="1:3" x14ac:dyDescent="0.2">
      <c r="A7" s="35">
        <v>5</v>
      </c>
      <c r="B7" s="36" t="s">
        <v>93</v>
      </c>
      <c r="C7" s="37">
        <v>310331</v>
      </c>
    </row>
    <row r="8" spans="1:3" x14ac:dyDescent="0.2">
      <c r="A8" s="35">
        <v>6</v>
      </c>
      <c r="B8" s="36" t="s">
        <v>40</v>
      </c>
      <c r="C8" s="37">
        <v>397448</v>
      </c>
    </row>
    <row r="9" spans="1:3" x14ac:dyDescent="0.2">
      <c r="A9" s="35">
        <v>7</v>
      </c>
      <c r="B9" s="36" t="s">
        <v>41</v>
      </c>
      <c r="C9" s="37">
        <v>4486486</v>
      </c>
    </row>
    <row r="10" spans="1:3" x14ac:dyDescent="0.2">
      <c r="A10" s="35">
        <v>8</v>
      </c>
      <c r="B10" s="36" t="s">
        <v>42</v>
      </c>
      <c r="C10" s="37">
        <v>124085</v>
      </c>
    </row>
    <row r="11" spans="1:3" x14ac:dyDescent="0.2">
      <c r="A11" s="35">
        <v>9</v>
      </c>
      <c r="B11" s="36" t="s">
        <v>43</v>
      </c>
      <c r="C11" s="37">
        <v>1028349</v>
      </c>
    </row>
    <row r="12" spans="1:3" x14ac:dyDescent="0.2">
      <c r="A12" s="35">
        <v>10</v>
      </c>
      <c r="B12" s="36" t="s">
        <v>44</v>
      </c>
      <c r="C12" s="37">
        <v>3695633</v>
      </c>
    </row>
    <row r="13" spans="1:3" x14ac:dyDescent="0.2">
      <c r="A13" s="35">
        <v>11</v>
      </c>
      <c r="B13" s="36" t="s">
        <v>45</v>
      </c>
      <c r="C13" s="37">
        <v>360974</v>
      </c>
    </row>
    <row r="14" spans="1:3" x14ac:dyDescent="0.2">
      <c r="A14" s="35">
        <v>12</v>
      </c>
      <c r="B14" s="36" t="s">
        <v>46</v>
      </c>
      <c r="C14" s="37">
        <v>1025583</v>
      </c>
    </row>
    <row r="15" spans="1:3" x14ac:dyDescent="0.2">
      <c r="A15" s="35">
        <v>13</v>
      </c>
      <c r="B15" s="36" t="s">
        <v>90</v>
      </c>
      <c r="C15" s="37">
        <v>1144661</v>
      </c>
    </row>
    <row r="16" spans="1:3" x14ac:dyDescent="0.2">
      <c r="A16" s="35">
        <v>14</v>
      </c>
      <c r="B16" s="36" t="s">
        <v>47</v>
      </c>
      <c r="C16" s="37">
        <v>614920</v>
      </c>
    </row>
    <row r="17" spans="1:3" x14ac:dyDescent="0.2">
      <c r="A17" s="35">
        <v>15</v>
      </c>
      <c r="B17" s="36" t="s">
        <v>48</v>
      </c>
      <c r="C17" s="37">
        <v>5530972</v>
      </c>
    </row>
    <row r="18" spans="1:3" x14ac:dyDescent="0.2">
      <c r="A18" s="35">
        <v>16</v>
      </c>
      <c r="B18" s="36" t="s">
        <v>49</v>
      </c>
      <c r="C18" s="37">
        <v>982208</v>
      </c>
    </row>
    <row r="19" spans="1:3" x14ac:dyDescent="0.2">
      <c r="A19" s="35">
        <v>17</v>
      </c>
      <c r="B19" s="36" t="s">
        <v>50</v>
      </c>
      <c r="C19" s="37">
        <v>375570</v>
      </c>
    </row>
    <row r="20" spans="1:3" x14ac:dyDescent="0.2">
      <c r="A20" s="35">
        <v>18</v>
      </c>
      <c r="B20" s="36" t="s">
        <v>51</v>
      </c>
      <c r="C20" s="37">
        <v>430163</v>
      </c>
    </row>
    <row r="21" spans="1:3" x14ac:dyDescent="0.2">
      <c r="A21" s="35">
        <v>19</v>
      </c>
      <c r="B21" s="36" t="s">
        <v>52</v>
      </c>
      <c r="C21" s="37">
        <v>71002129</v>
      </c>
    </row>
    <row r="22" spans="1:3" x14ac:dyDescent="0.2">
      <c r="A22" s="35">
        <v>20</v>
      </c>
      <c r="B22" s="36" t="s">
        <v>53</v>
      </c>
      <c r="C22" s="37">
        <v>1042797</v>
      </c>
    </row>
    <row r="23" spans="1:3" x14ac:dyDescent="0.2">
      <c r="A23" s="35">
        <v>21</v>
      </c>
      <c r="B23" s="36" t="s">
        <v>54</v>
      </c>
      <c r="C23" s="37">
        <v>2111712</v>
      </c>
    </row>
    <row r="24" spans="1:3" x14ac:dyDescent="0.2">
      <c r="A24" s="35">
        <v>22</v>
      </c>
      <c r="B24" s="36" t="s">
        <v>55</v>
      </c>
      <c r="C24" s="37">
        <v>135457</v>
      </c>
    </row>
    <row r="25" spans="1:3" x14ac:dyDescent="0.2">
      <c r="A25" s="35">
        <v>23</v>
      </c>
      <c r="B25" s="36" t="s">
        <v>56</v>
      </c>
      <c r="C25" s="37">
        <v>717075</v>
      </c>
    </row>
    <row r="26" spans="1:3" x14ac:dyDescent="0.2">
      <c r="A26" s="35">
        <v>24</v>
      </c>
      <c r="B26" s="36" t="s">
        <v>57</v>
      </c>
      <c r="C26" s="37">
        <v>1733156</v>
      </c>
    </row>
    <row r="27" spans="1:3" x14ac:dyDescent="0.2">
      <c r="A27" s="35">
        <v>25</v>
      </c>
      <c r="B27" s="36" t="s">
        <v>58</v>
      </c>
      <c r="C27" s="37">
        <v>104729</v>
      </c>
    </row>
    <row r="28" spans="1:3" x14ac:dyDescent="0.2">
      <c r="A28" s="35">
        <v>26</v>
      </c>
      <c r="B28" s="36" t="s">
        <v>59</v>
      </c>
      <c r="C28" s="37">
        <v>415136</v>
      </c>
    </row>
    <row r="29" spans="1:3" x14ac:dyDescent="0.2">
      <c r="A29" s="35">
        <v>27</v>
      </c>
      <c r="B29" s="36" t="s">
        <v>60</v>
      </c>
      <c r="C29" s="37">
        <v>3330125</v>
      </c>
    </row>
    <row r="30" spans="1:3" x14ac:dyDescent="0.2">
      <c r="A30" s="35">
        <v>28</v>
      </c>
      <c r="B30" s="36" t="s">
        <v>61</v>
      </c>
      <c r="C30" s="37">
        <v>719168</v>
      </c>
    </row>
    <row r="31" spans="1:3" x14ac:dyDescent="0.2">
      <c r="A31" s="35">
        <v>29</v>
      </c>
      <c r="B31" s="36" t="s">
        <v>62</v>
      </c>
      <c r="C31" s="37">
        <v>1220686</v>
      </c>
    </row>
    <row r="32" spans="1:3" x14ac:dyDescent="0.2">
      <c r="A32" s="35">
        <v>30</v>
      </c>
      <c r="B32" s="36" t="s">
        <v>63</v>
      </c>
      <c r="C32" s="37">
        <v>19572810</v>
      </c>
    </row>
    <row r="33" spans="1:3" x14ac:dyDescent="0.2">
      <c r="A33" s="35">
        <v>31</v>
      </c>
      <c r="B33" s="36" t="s">
        <v>64</v>
      </c>
      <c r="C33" s="37">
        <v>1554677</v>
      </c>
    </row>
    <row r="34" spans="1:3" x14ac:dyDescent="0.2">
      <c r="A34" s="35">
        <v>32</v>
      </c>
      <c r="B34" s="36" t="s">
        <v>65</v>
      </c>
      <c r="C34" s="37">
        <v>193772</v>
      </c>
    </row>
    <row r="35" spans="1:3" x14ac:dyDescent="0.2">
      <c r="A35" s="35">
        <v>33</v>
      </c>
      <c r="B35" s="36" t="s">
        <v>66</v>
      </c>
      <c r="C35" s="37">
        <v>11028078</v>
      </c>
    </row>
    <row r="36" spans="1:3" x14ac:dyDescent="0.2">
      <c r="A36" s="35">
        <v>34</v>
      </c>
      <c r="B36" s="36" t="s">
        <v>67</v>
      </c>
      <c r="C36" s="37">
        <v>5937204</v>
      </c>
    </row>
    <row r="37" spans="1:3" x14ac:dyDescent="0.2">
      <c r="A37" s="35">
        <v>35</v>
      </c>
      <c r="B37" s="36" t="s">
        <v>91</v>
      </c>
      <c r="C37" s="37">
        <v>302324</v>
      </c>
    </row>
    <row r="38" spans="1:3" x14ac:dyDescent="0.2">
      <c r="A38" s="35">
        <v>36</v>
      </c>
      <c r="B38" s="36" t="s">
        <v>68</v>
      </c>
      <c r="C38" s="37">
        <v>8163193</v>
      </c>
    </row>
    <row r="39" spans="1:3" x14ac:dyDescent="0.2">
      <c r="A39" s="35">
        <v>37</v>
      </c>
      <c r="B39" s="36" t="s">
        <v>69</v>
      </c>
      <c r="C39" s="37">
        <v>16166735</v>
      </c>
    </row>
    <row r="40" spans="1:3" x14ac:dyDescent="0.2">
      <c r="A40" s="35">
        <v>38</v>
      </c>
      <c r="B40" s="36" t="s">
        <v>70</v>
      </c>
      <c r="C40" s="37">
        <v>4046107</v>
      </c>
    </row>
    <row r="41" spans="1:3" x14ac:dyDescent="0.2">
      <c r="A41" s="35">
        <v>39</v>
      </c>
      <c r="B41" s="36" t="s">
        <v>71</v>
      </c>
      <c r="C41" s="37">
        <v>3694810</v>
      </c>
    </row>
    <row r="42" spans="1:3" x14ac:dyDescent="0.2">
      <c r="A42" s="35">
        <v>40</v>
      </c>
      <c r="B42" s="36" t="s">
        <v>72</v>
      </c>
      <c r="C42" s="37">
        <v>2036515</v>
      </c>
    </row>
    <row r="43" spans="1:3" x14ac:dyDescent="0.2">
      <c r="A43" s="35">
        <v>41</v>
      </c>
      <c r="B43" s="36" t="s">
        <v>73</v>
      </c>
      <c r="C43" s="37">
        <v>5304995</v>
      </c>
    </row>
    <row r="44" spans="1:3" x14ac:dyDescent="0.2">
      <c r="A44" s="35">
        <v>42</v>
      </c>
      <c r="B44" s="36" t="s">
        <v>74</v>
      </c>
      <c r="C44" s="37">
        <v>3277610</v>
      </c>
    </row>
    <row r="45" spans="1:3" x14ac:dyDescent="0.2">
      <c r="A45" s="35">
        <v>43</v>
      </c>
      <c r="B45" s="36" t="s">
        <v>75</v>
      </c>
      <c r="C45" s="37">
        <v>11597583</v>
      </c>
    </row>
    <row r="46" spans="1:3" x14ac:dyDescent="0.2">
      <c r="A46" s="35">
        <v>44</v>
      </c>
      <c r="B46" s="36" t="s">
        <v>92</v>
      </c>
      <c r="C46" s="37">
        <v>1902096</v>
      </c>
    </row>
    <row r="47" spans="1:3" x14ac:dyDescent="0.2">
      <c r="A47" s="35">
        <v>45</v>
      </c>
      <c r="B47" s="36" t="s">
        <v>76</v>
      </c>
      <c r="C47" s="37">
        <v>1044700</v>
      </c>
    </row>
    <row r="48" spans="1:3" x14ac:dyDescent="0.2">
      <c r="A48" s="35">
        <v>46</v>
      </c>
      <c r="B48" s="36" t="s">
        <v>77</v>
      </c>
      <c r="C48" s="37">
        <v>42533</v>
      </c>
    </row>
    <row r="49" spans="1:3" x14ac:dyDescent="0.2">
      <c r="A49" s="35">
        <v>47</v>
      </c>
      <c r="B49" s="36" t="s">
        <v>78</v>
      </c>
      <c r="C49" s="37">
        <v>615581</v>
      </c>
    </row>
    <row r="50" spans="1:3" x14ac:dyDescent="0.2">
      <c r="A50" s="35">
        <v>48</v>
      </c>
      <c r="B50" s="36" t="s">
        <v>79</v>
      </c>
      <c r="C50" s="37">
        <v>2708758</v>
      </c>
    </row>
    <row r="51" spans="1:3" x14ac:dyDescent="0.2">
      <c r="A51" s="35">
        <v>49</v>
      </c>
      <c r="B51" s="36" t="s">
        <v>80</v>
      </c>
      <c r="C51" s="37">
        <v>2316999</v>
      </c>
    </row>
    <row r="52" spans="1:3" x14ac:dyDescent="0.2">
      <c r="A52" s="35">
        <v>50</v>
      </c>
      <c r="B52" s="36" t="s">
        <v>81</v>
      </c>
      <c r="C52" s="37">
        <v>1855169</v>
      </c>
    </row>
    <row r="53" spans="1:3" x14ac:dyDescent="0.2">
      <c r="A53" s="35">
        <v>51</v>
      </c>
      <c r="B53" s="36" t="s">
        <v>82</v>
      </c>
      <c r="C53" s="37">
        <v>678681</v>
      </c>
    </row>
    <row r="54" spans="1:3" x14ac:dyDescent="0.2">
      <c r="A54" s="35">
        <v>52</v>
      </c>
      <c r="B54" s="36" t="s">
        <v>83</v>
      </c>
      <c r="C54" s="37">
        <v>640303</v>
      </c>
    </row>
    <row r="55" spans="1:3" x14ac:dyDescent="0.2">
      <c r="A55" s="35">
        <v>53</v>
      </c>
      <c r="B55" s="36" t="s">
        <v>84</v>
      </c>
      <c r="C55" s="37">
        <v>137087</v>
      </c>
    </row>
    <row r="56" spans="1:3" x14ac:dyDescent="0.2">
      <c r="A56" s="35">
        <v>54</v>
      </c>
      <c r="B56" s="36" t="s">
        <v>85</v>
      </c>
      <c r="C56" s="37">
        <v>1840422</v>
      </c>
    </row>
    <row r="57" spans="1:3" x14ac:dyDescent="0.2">
      <c r="A57" s="35">
        <v>55</v>
      </c>
      <c r="B57" s="36" t="s">
        <v>86</v>
      </c>
      <c r="C57" s="37">
        <v>361665</v>
      </c>
    </row>
    <row r="58" spans="1:3" x14ac:dyDescent="0.2">
      <c r="A58" s="35">
        <v>56</v>
      </c>
      <c r="B58" s="36" t="s">
        <v>87</v>
      </c>
      <c r="C58" s="37">
        <v>4637294</v>
      </c>
    </row>
    <row r="59" spans="1:3" x14ac:dyDescent="0.2">
      <c r="A59" s="35">
        <v>57</v>
      </c>
      <c r="B59" s="36" t="s">
        <v>88</v>
      </c>
      <c r="C59" s="37">
        <v>880798</v>
      </c>
    </row>
    <row r="60" spans="1:3" x14ac:dyDescent="0.2">
      <c r="A60" s="35">
        <v>58</v>
      </c>
      <c r="B60" s="36" t="s">
        <v>89</v>
      </c>
      <c r="C60" s="37">
        <v>289325</v>
      </c>
    </row>
    <row r="61" spans="1:3" x14ac:dyDescent="0.2">
      <c r="C61" s="37">
        <f>SUM(C3:C60)</f>
        <v>227321049</v>
      </c>
    </row>
  </sheetData>
  <sheetProtection algorithmName="SHA-512" hashValue="kKNc0jw2RP6c/oDuObmmMJuIuPBbTiYAUAJxsO/A/ql3E4J6O9dFh5mAxvD9Njl+DSXNsoN2bFx5a1B7dUgJvg==" saltValue="ifxR9ppZgg/idSTNbWDN/Q==" spinCount="100000" sheet="1" objects="1" scenarios="1"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50-50 Calc Form for 2019-20</vt:lpstr>
      <vt:lpstr>VC 42007 (TVS Fee) Calculator</vt:lpstr>
      <vt:lpstr>Sheet1</vt:lpstr>
      <vt:lpstr>'50-50 Calc Form for 2019-20'!Print_Area</vt:lpstr>
    </vt:vector>
  </TitlesOfParts>
  <Company>Alameda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 Codes (gov:76000)</dc:title>
  <dc:creator>Allison</dc:creator>
  <cp:lastModifiedBy>MLira</cp:lastModifiedBy>
  <cp:lastPrinted>2020-03-10T19:16:20Z</cp:lastPrinted>
  <dcterms:created xsi:type="dcterms:W3CDTF">2000-08-10T17:44:21Z</dcterms:created>
  <dcterms:modified xsi:type="dcterms:W3CDTF">2020-05-07T20:29:48Z</dcterms:modified>
</cp:coreProperties>
</file>