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9180" tabRatio="808" activeTab="0"/>
  </bookViews>
  <sheets>
    <sheet name="General Ledger" sheetId="1" r:id="rId1"/>
    <sheet name="Budget" sheetId="2" r:id="rId2"/>
    <sheet name="Purchasing" sheetId="3" r:id="rId3"/>
    <sheet name="Grant Acct" sheetId="4" r:id="rId4"/>
    <sheet name="Project Acct" sheetId="5" r:id="rId5"/>
    <sheet name="Accounts Receivable" sheetId="6" r:id="rId6"/>
    <sheet name="Accounts Payable" sheetId="7" r:id="rId7"/>
    <sheet name="Technology" sheetId="8" r:id="rId8"/>
  </sheets>
  <definedNames>
    <definedName name="_xlnm.Print_Area" localSheetId="1">'Budget'!$A$10:$N$55</definedName>
    <definedName name="_xlnm.Print_Area" localSheetId="0">'General Ledger'!$A:$N</definedName>
    <definedName name="_xlnm.Print_Area" localSheetId="3">'Grant Acct'!$A$10:$N$90</definedName>
    <definedName name="_xlnm.Print_Area" localSheetId="2">'Purchasing'!$A$10:$N$159</definedName>
    <definedName name="_xlnm.Print_Area" localSheetId="7">'Technology'!$A$10:$N$138</definedName>
    <definedName name="_xlnm.Print_Titles" localSheetId="6">'Accounts Payable'!$1:$9</definedName>
    <definedName name="_xlnm.Print_Titles" localSheetId="5">'Accounts Receivable'!$1:$9</definedName>
    <definedName name="_xlnm.Print_Titles" localSheetId="1">'Budget'!$1:$9</definedName>
    <definedName name="_xlnm.Print_Titles" localSheetId="0">'General Ledger'!$1:$9</definedName>
    <definedName name="_xlnm.Print_Titles" localSheetId="3">'Grant Acct'!$1:$9</definedName>
    <definedName name="_xlnm.Print_Titles" localSheetId="4">'Project Acct'!$1:$9</definedName>
    <definedName name="_xlnm.Print_Titles" localSheetId="2">'Purchasing'!$1:$9</definedName>
    <definedName name="_xlnm.Print_Titles" localSheetId="7">'Technology'!$1:$9</definedName>
  </definedNames>
  <calcPr fullCalcOnLoad="1"/>
</workbook>
</file>

<file path=xl/comments1.xml><?xml version="1.0" encoding="utf-8"?>
<comments xmlns="http://schemas.openxmlformats.org/spreadsheetml/2006/main">
  <authors>
    <author>GFOA</author>
  </authors>
  <commentList>
    <comment ref="A7" authorId="0">
      <text>
        <r>
          <rPr>
            <b/>
            <sz val="8"/>
            <rFont val="Tahoma"/>
            <family val="0"/>
          </rPr>
          <t>Note:</t>
        </r>
        <r>
          <rPr>
            <sz val="8"/>
            <rFont val="Tahoma"/>
            <family val="0"/>
          </rPr>
          <t xml:space="preserve">
(No changes to underlying source code)</t>
        </r>
      </text>
    </comment>
    <comment ref="C5" authorId="0">
      <text>
        <r>
          <rPr>
            <b/>
            <sz val="8"/>
            <rFont val="Tahoma"/>
            <family val="0"/>
          </rPr>
          <t>Note:</t>
        </r>
        <r>
          <rPr>
            <sz val="8"/>
            <rFont val="Tahoma"/>
            <family val="0"/>
          </rPr>
          <t xml:space="preserve">
(Changes to underlying source code)</t>
        </r>
      </text>
    </comment>
    <comment ref="A9" authorId="0">
      <text>
        <r>
          <rPr>
            <b/>
            <sz val="8"/>
            <rFont val="Tahoma"/>
            <family val="0"/>
          </rPr>
          <t>Note:</t>
        </r>
        <r>
          <rPr>
            <sz val="8"/>
            <rFont val="Tahoma"/>
            <family val="0"/>
          </rPr>
          <t xml:space="preserve">
Original reference number from AOC RFP to select ERP software.</t>
        </r>
      </text>
    </comment>
    <comment ref="C9" authorId="0">
      <text>
        <r>
          <rPr>
            <b/>
            <sz val="8"/>
            <rFont val="Tahoma"/>
            <family val="0"/>
          </rPr>
          <t>Note:</t>
        </r>
        <r>
          <rPr>
            <sz val="8"/>
            <rFont val="Tahoma"/>
            <family val="0"/>
          </rPr>
          <t xml:space="preserve">
This column shows the responses to the AOC requirements originally submitted by SAP.</t>
        </r>
      </text>
    </comment>
    <comment ref="D9" authorId="0">
      <text>
        <r>
          <rPr>
            <b/>
            <sz val="8"/>
            <rFont val="Tahoma"/>
            <family val="0"/>
          </rPr>
          <t>Note:</t>
        </r>
        <r>
          <rPr>
            <sz val="8"/>
            <rFont val="Tahoma"/>
            <family val="0"/>
          </rPr>
          <t xml:space="preserve">
Please use this column to submit your response for the implementation RFP.  Only responses from the above definitions will be accepted.</t>
        </r>
      </text>
    </comment>
    <comment ref="L9" authorId="0">
      <text>
        <r>
          <rPr>
            <b/>
            <sz val="8"/>
            <rFont val="Tahoma"/>
            <family val="0"/>
          </rPr>
          <t>AOC:</t>
        </r>
        <r>
          <rPr>
            <sz val="8"/>
            <rFont val="Tahoma"/>
            <family val="0"/>
          </rPr>
          <t xml:space="preserve">
Calculated entry based upon response given in column entitled, "Consultant Response".</t>
        </r>
      </text>
    </comment>
    <comment ref="N9" authorId="0">
      <text>
        <r>
          <rPr>
            <b/>
            <sz val="8"/>
            <rFont val="Tahoma"/>
            <family val="0"/>
          </rPr>
          <t>Note:</t>
        </r>
        <r>
          <rPr>
            <sz val="8"/>
            <rFont val="Tahoma"/>
            <family val="0"/>
          </rPr>
          <t xml:space="preserve">
Please enter any notes regarding implementation here.</t>
        </r>
      </text>
    </comment>
  </commentList>
</comments>
</file>

<file path=xl/comments2.xml><?xml version="1.0" encoding="utf-8"?>
<comments xmlns="http://schemas.openxmlformats.org/spreadsheetml/2006/main">
  <authors>
    <author>GFOA</author>
  </authors>
  <commentList>
    <comment ref="A9" authorId="0">
      <text>
        <r>
          <rPr>
            <b/>
            <sz val="8"/>
            <rFont val="Tahoma"/>
            <family val="0"/>
          </rPr>
          <t>Note:</t>
        </r>
        <r>
          <rPr>
            <sz val="8"/>
            <rFont val="Tahoma"/>
            <family val="0"/>
          </rPr>
          <t xml:space="preserve">
Original reference number from AOC RFP to select ERP software.</t>
        </r>
      </text>
    </comment>
    <comment ref="C9" authorId="0">
      <text>
        <r>
          <rPr>
            <b/>
            <sz val="8"/>
            <rFont val="Tahoma"/>
            <family val="0"/>
          </rPr>
          <t>Note:</t>
        </r>
        <r>
          <rPr>
            <sz val="8"/>
            <rFont val="Tahoma"/>
            <family val="0"/>
          </rPr>
          <t xml:space="preserve">
This column shows the responses to the AOC requirements originally submitted by SAP.</t>
        </r>
      </text>
    </comment>
    <comment ref="D9" authorId="0">
      <text>
        <r>
          <rPr>
            <b/>
            <sz val="8"/>
            <rFont val="Tahoma"/>
            <family val="0"/>
          </rPr>
          <t>Note:</t>
        </r>
        <r>
          <rPr>
            <sz val="8"/>
            <rFont val="Tahoma"/>
            <family val="0"/>
          </rPr>
          <t xml:space="preserve">
Please use this column to submit your response for the implementation RFP.  Only responses from the above definitions will be accepted.</t>
        </r>
      </text>
    </comment>
    <comment ref="L9" authorId="0">
      <text>
        <r>
          <rPr>
            <b/>
            <sz val="8"/>
            <rFont val="Tahoma"/>
            <family val="0"/>
          </rPr>
          <t>AOC:</t>
        </r>
        <r>
          <rPr>
            <sz val="8"/>
            <rFont val="Tahoma"/>
            <family val="0"/>
          </rPr>
          <t xml:space="preserve">
Calculated entry based upon response given in column entitled, "Consultant Response".</t>
        </r>
      </text>
    </comment>
    <comment ref="A7" authorId="0">
      <text>
        <r>
          <rPr>
            <b/>
            <sz val="8"/>
            <rFont val="Tahoma"/>
            <family val="0"/>
          </rPr>
          <t>Note:</t>
        </r>
        <r>
          <rPr>
            <sz val="8"/>
            <rFont val="Tahoma"/>
            <family val="0"/>
          </rPr>
          <t xml:space="preserve">
(No changes to underlying source code)</t>
        </r>
      </text>
    </comment>
    <comment ref="C5" authorId="0">
      <text>
        <r>
          <rPr>
            <b/>
            <sz val="8"/>
            <rFont val="Tahoma"/>
            <family val="0"/>
          </rPr>
          <t>Note:</t>
        </r>
        <r>
          <rPr>
            <sz val="8"/>
            <rFont val="Tahoma"/>
            <family val="0"/>
          </rPr>
          <t xml:space="preserve">
(Changes to underlying source code)</t>
        </r>
      </text>
    </comment>
    <comment ref="N9" authorId="0">
      <text>
        <r>
          <rPr>
            <b/>
            <sz val="8"/>
            <rFont val="Tahoma"/>
            <family val="0"/>
          </rPr>
          <t>Note:</t>
        </r>
        <r>
          <rPr>
            <sz val="8"/>
            <rFont val="Tahoma"/>
            <family val="0"/>
          </rPr>
          <t xml:space="preserve">
Please enter any notes regarding implementation here.</t>
        </r>
      </text>
    </comment>
  </commentList>
</comments>
</file>

<file path=xl/comments3.xml><?xml version="1.0" encoding="utf-8"?>
<comments xmlns="http://schemas.openxmlformats.org/spreadsheetml/2006/main">
  <authors>
    <author>GFOA</author>
  </authors>
  <commentList>
    <comment ref="A9" authorId="0">
      <text>
        <r>
          <rPr>
            <b/>
            <sz val="8"/>
            <rFont val="Tahoma"/>
            <family val="0"/>
          </rPr>
          <t>Note:</t>
        </r>
        <r>
          <rPr>
            <sz val="8"/>
            <rFont val="Tahoma"/>
            <family val="0"/>
          </rPr>
          <t xml:space="preserve">
Original reference number from AOC RFP to select ERP software.</t>
        </r>
      </text>
    </comment>
    <comment ref="C9" authorId="0">
      <text>
        <r>
          <rPr>
            <b/>
            <sz val="8"/>
            <rFont val="Tahoma"/>
            <family val="0"/>
          </rPr>
          <t>Note:</t>
        </r>
        <r>
          <rPr>
            <sz val="8"/>
            <rFont val="Tahoma"/>
            <family val="0"/>
          </rPr>
          <t xml:space="preserve">
This column shows the responses to the AOC requirements originally submitted by SAP.</t>
        </r>
      </text>
    </comment>
    <comment ref="D9" authorId="0">
      <text>
        <r>
          <rPr>
            <b/>
            <sz val="8"/>
            <rFont val="Tahoma"/>
            <family val="0"/>
          </rPr>
          <t>Note:</t>
        </r>
        <r>
          <rPr>
            <sz val="8"/>
            <rFont val="Tahoma"/>
            <family val="0"/>
          </rPr>
          <t xml:space="preserve">
Please use this column to submit your response for the implementation RFP.  Only responses from the above definitions will be accepted.</t>
        </r>
      </text>
    </comment>
    <comment ref="L9" authorId="0">
      <text>
        <r>
          <rPr>
            <b/>
            <sz val="8"/>
            <rFont val="Tahoma"/>
            <family val="0"/>
          </rPr>
          <t>AOC:</t>
        </r>
        <r>
          <rPr>
            <sz val="8"/>
            <rFont val="Tahoma"/>
            <family val="0"/>
          </rPr>
          <t xml:space="preserve">
Calculated entry based upon response given in column entitled, "Consultant Response".</t>
        </r>
      </text>
    </comment>
    <comment ref="C5" authorId="0">
      <text>
        <r>
          <rPr>
            <b/>
            <sz val="8"/>
            <rFont val="Tahoma"/>
            <family val="0"/>
          </rPr>
          <t>Note:</t>
        </r>
        <r>
          <rPr>
            <sz val="8"/>
            <rFont val="Tahoma"/>
            <family val="0"/>
          </rPr>
          <t xml:space="preserve">
(Changes to underlying source code)</t>
        </r>
      </text>
    </comment>
    <comment ref="A7" authorId="0">
      <text>
        <r>
          <rPr>
            <b/>
            <sz val="8"/>
            <rFont val="Tahoma"/>
            <family val="0"/>
          </rPr>
          <t>Note:</t>
        </r>
        <r>
          <rPr>
            <sz val="8"/>
            <rFont val="Tahoma"/>
            <family val="0"/>
          </rPr>
          <t xml:space="preserve">
(No changes to underlying source code)</t>
        </r>
      </text>
    </comment>
    <comment ref="N9" authorId="0">
      <text>
        <r>
          <rPr>
            <b/>
            <sz val="8"/>
            <rFont val="Tahoma"/>
            <family val="0"/>
          </rPr>
          <t>Note:</t>
        </r>
        <r>
          <rPr>
            <sz val="8"/>
            <rFont val="Tahoma"/>
            <family val="0"/>
          </rPr>
          <t xml:space="preserve">
Please enter any notes regarding implementation here.</t>
        </r>
      </text>
    </comment>
  </commentList>
</comments>
</file>

<file path=xl/comments4.xml><?xml version="1.0" encoding="utf-8"?>
<comments xmlns="http://schemas.openxmlformats.org/spreadsheetml/2006/main">
  <authors>
    <author>GFOA</author>
  </authors>
  <commentList>
    <comment ref="C5" authorId="0">
      <text>
        <r>
          <rPr>
            <b/>
            <sz val="8"/>
            <rFont val="Tahoma"/>
            <family val="0"/>
          </rPr>
          <t>Note:</t>
        </r>
        <r>
          <rPr>
            <sz val="8"/>
            <rFont val="Tahoma"/>
            <family val="0"/>
          </rPr>
          <t xml:space="preserve">
(Changes to underlying source code)</t>
        </r>
      </text>
    </comment>
    <comment ref="A7" authorId="0">
      <text>
        <r>
          <rPr>
            <b/>
            <sz val="8"/>
            <rFont val="Tahoma"/>
            <family val="0"/>
          </rPr>
          <t>Note:</t>
        </r>
        <r>
          <rPr>
            <sz val="8"/>
            <rFont val="Tahoma"/>
            <family val="0"/>
          </rPr>
          <t xml:space="preserve">
(No changes to underlying source code)</t>
        </r>
      </text>
    </comment>
    <comment ref="A9" authorId="0">
      <text>
        <r>
          <rPr>
            <b/>
            <sz val="8"/>
            <rFont val="Tahoma"/>
            <family val="0"/>
          </rPr>
          <t>Note:</t>
        </r>
        <r>
          <rPr>
            <sz val="8"/>
            <rFont val="Tahoma"/>
            <family val="0"/>
          </rPr>
          <t xml:space="preserve">
Original reference number from AOC RFP to select ERP software.</t>
        </r>
      </text>
    </comment>
    <comment ref="C9" authorId="0">
      <text>
        <r>
          <rPr>
            <b/>
            <sz val="8"/>
            <rFont val="Tahoma"/>
            <family val="0"/>
          </rPr>
          <t>Note:</t>
        </r>
        <r>
          <rPr>
            <sz val="8"/>
            <rFont val="Tahoma"/>
            <family val="0"/>
          </rPr>
          <t xml:space="preserve">
This column shows the responses to the AOC requirements originally submitted by SAP.</t>
        </r>
      </text>
    </comment>
    <comment ref="D9" authorId="0">
      <text>
        <r>
          <rPr>
            <b/>
            <sz val="8"/>
            <rFont val="Tahoma"/>
            <family val="0"/>
          </rPr>
          <t>Note:</t>
        </r>
        <r>
          <rPr>
            <sz val="8"/>
            <rFont val="Tahoma"/>
            <family val="0"/>
          </rPr>
          <t xml:space="preserve">
Please use this column to submit your response for the implementation RFP.  Only responses from the above definitions will be accepted.</t>
        </r>
      </text>
    </comment>
    <comment ref="L9" authorId="0">
      <text>
        <r>
          <rPr>
            <b/>
            <sz val="8"/>
            <rFont val="Tahoma"/>
            <family val="0"/>
          </rPr>
          <t>AOC:</t>
        </r>
        <r>
          <rPr>
            <sz val="8"/>
            <rFont val="Tahoma"/>
            <family val="0"/>
          </rPr>
          <t xml:space="preserve">
Calculated entry based upon response given in column entitled, "Consultant Response".</t>
        </r>
      </text>
    </comment>
    <comment ref="N9" authorId="0">
      <text>
        <r>
          <rPr>
            <b/>
            <sz val="8"/>
            <rFont val="Tahoma"/>
            <family val="0"/>
          </rPr>
          <t>Note:</t>
        </r>
        <r>
          <rPr>
            <sz val="8"/>
            <rFont val="Tahoma"/>
            <family val="0"/>
          </rPr>
          <t xml:space="preserve">
Please enter any notes regarding implementation here.</t>
        </r>
      </text>
    </comment>
  </commentList>
</comments>
</file>

<file path=xl/comments5.xml><?xml version="1.0" encoding="utf-8"?>
<comments xmlns="http://schemas.openxmlformats.org/spreadsheetml/2006/main">
  <authors>
    <author>GFOA</author>
  </authors>
  <commentList>
    <comment ref="C5" authorId="0">
      <text>
        <r>
          <rPr>
            <b/>
            <sz val="8"/>
            <rFont val="Tahoma"/>
            <family val="0"/>
          </rPr>
          <t>Note:</t>
        </r>
        <r>
          <rPr>
            <sz val="8"/>
            <rFont val="Tahoma"/>
            <family val="0"/>
          </rPr>
          <t xml:space="preserve">
(Changes to underlying source code)</t>
        </r>
      </text>
    </comment>
    <comment ref="A7" authorId="0">
      <text>
        <r>
          <rPr>
            <b/>
            <sz val="8"/>
            <rFont val="Tahoma"/>
            <family val="0"/>
          </rPr>
          <t>Note:</t>
        </r>
        <r>
          <rPr>
            <sz val="8"/>
            <rFont val="Tahoma"/>
            <family val="0"/>
          </rPr>
          <t xml:space="preserve">
(No changes to underlying source code)</t>
        </r>
      </text>
    </comment>
    <comment ref="A9" authorId="0">
      <text>
        <r>
          <rPr>
            <b/>
            <sz val="8"/>
            <rFont val="Tahoma"/>
            <family val="0"/>
          </rPr>
          <t>Note:</t>
        </r>
        <r>
          <rPr>
            <sz val="8"/>
            <rFont val="Tahoma"/>
            <family val="0"/>
          </rPr>
          <t xml:space="preserve">
Original reference number from AOC RFP to select ERP software.</t>
        </r>
      </text>
    </comment>
    <comment ref="C9" authorId="0">
      <text>
        <r>
          <rPr>
            <b/>
            <sz val="8"/>
            <rFont val="Tahoma"/>
            <family val="0"/>
          </rPr>
          <t>Note:</t>
        </r>
        <r>
          <rPr>
            <sz val="8"/>
            <rFont val="Tahoma"/>
            <family val="0"/>
          </rPr>
          <t xml:space="preserve">
This column shows the responses to the AOC requirements originally submitted by SAP.</t>
        </r>
      </text>
    </comment>
    <comment ref="D9" authorId="0">
      <text>
        <r>
          <rPr>
            <b/>
            <sz val="8"/>
            <rFont val="Tahoma"/>
            <family val="0"/>
          </rPr>
          <t>Note:</t>
        </r>
        <r>
          <rPr>
            <sz val="8"/>
            <rFont val="Tahoma"/>
            <family val="0"/>
          </rPr>
          <t xml:space="preserve">
Please use this column to submit your response for the implementation RFP.  Only responses from the above definitions will be accepted.</t>
        </r>
      </text>
    </comment>
    <comment ref="L9" authorId="0">
      <text>
        <r>
          <rPr>
            <b/>
            <sz val="8"/>
            <rFont val="Tahoma"/>
            <family val="0"/>
          </rPr>
          <t>AOC:</t>
        </r>
        <r>
          <rPr>
            <sz val="8"/>
            <rFont val="Tahoma"/>
            <family val="0"/>
          </rPr>
          <t xml:space="preserve">
Calculated entry based upon response given in column entitled, "Consultant Response".</t>
        </r>
      </text>
    </comment>
    <comment ref="N9" authorId="0">
      <text>
        <r>
          <rPr>
            <b/>
            <sz val="8"/>
            <rFont val="Tahoma"/>
            <family val="0"/>
          </rPr>
          <t>Note:</t>
        </r>
        <r>
          <rPr>
            <sz val="8"/>
            <rFont val="Tahoma"/>
            <family val="0"/>
          </rPr>
          <t xml:space="preserve">
Please enter any notes regarding implementation here.</t>
        </r>
      </text>
    </comment>
  </commentList>
</comments>
</file>

<file path=xl/comments6.xml><?xml version="1.0" encoding="utf-8"?>
<comments xmlns="http://schemas.openxmlformats.org/spreadsheetml/2006/main">
  <authors>
    <author>GFOA</author>
  </authors>
  <commentList>
    <comment ref="C5" authorId="0">
      <text>
        <r>
          <rPr>
            <b/>
            <sz val="8"/>
            <rFont val="Tahoma"/>
            <family val="0"/>
          </rPr>
          <t>Note:</t>
        </r>
        <r>
          <rPr>
            <sz val="8"/>
            <rFont val="Tahoma"/>
            <family val="0"/>
          </rPr>
          <t xml:space="preserve">
(Changes to underlying source code)</t>
        </r>
      </text>
    </comment>
    <comment ref="A7" authorId="0">
      <text>
        <r>
          <rPr>
            <b/>
            <sz val="8"/>
            <rFont val="Tahoma"/>
            <family val="0"/>
          </rPr>
          <t>Note:</t>
        </r>
        <r>
          <rPr>
            <sz val="8"/>
            <rFont val="Tahoma"/>
            <family val="0"/>
          </rPr>
          <t xml:space="preserve">
(No changes to underlying source code)</t>
        </r>
      </text>
    </comment>
    <comment ref="A9" authorId="0">
      <text>
        <r>
          <rPr>
            <b/>
            <sz val="8"/>
            <rFont val="Tahoma"/>
            <family val="0"/>
          </rPr>
          <t>Note:</t>
        </r>
        <r>
          <rPr>
            <sz val="8"/>
            <rFont val="Tahoma"/>
            <family val="0"/>
          </rPr>
          <t xml:space="preserve">
Original reference number from AOC RFP to select ERP software.</t>
        </r>
      </text>
    </comment>
    <comment ref="C9" authorId="0">
      <text>
        <r>
          <rPr>
            <b/>
            <sz val="8"/>
            <rFont val="Tahoma"/>
            <family val="0"/>
          </rPr>
          <t>Note:</t>
        </r>
        <r>
          <rPr>
            <sz val="8"/>
            <rFont val="Tahoma"/>
            <family val="0"/>
          </rPr>
          <t xml:space="preserve">
This column shows the responses to the AOC requirements originally submitted by SAP.</t>
        </r>
      </text>
    </comment>
    <comment ref="D9" authorId="0">
      <text>
        <r>
          <rPr>
            <b/>
            <sz val="8"/>
            <rFont val="Tahoma"/>
            <family val="0"/>
          </rPr>
          <t>Note:</t>
        </r>
        <r>
          <rPr>
            <sz val="8"/>
            <rFont val="Tahoma"/>
            <family val="0"/>
          </rPr>
          <t xml:space="preserve">
Please use this column to submit your response for the implementation RFP.  Only responses from the above definitions will be accepted.</t>
        </r>
      </text>
    </comment>
    <comment ref="L9" authorId="0">
      <text>
        <r>
          <rPr>
            <b/>
            <sz val="8"/>
            <rFont val="Tahoma"/>
            <family val="0"/>
          </rPr>
          <t>AOC:</t>
        </r>
        <r>
          <rPr>
            <sz val="8"/>
            <rFont val="Tahoma"/>
            <family val="0"/>
          </rPr>
          <t xml:space="preserve">
Calculated entry based upon response given in column entitled, "Consultant Response".</t>
        </r>
      </text>
    </comment>
    <comment ref="N9" authorId="0">
      <text>
        <r>
          <rPr>
            <b/>
            <sz val="8"/>
            <rFont val="Tahoma"/>
            <family val="0"/>
          </rPr>
          <t>Note:</t>
        </r>
        <r>
          <rPr>
            <sz val="8"/>
            <rFont val="Tahoma"/>
            <family val="0"/>
          </rPr>
          <t xml:space="preserve">
Please enter any notes regarding implementation here.</t>
        </r>
      </text>
    </comment>
  </commentList>
</comments>
</file>

<file path=xl/comments7.xml><?xml version="1.0" encoding="utf-8"?>
<comments xmlns="http://schemas.openxmlformats.org/spreadsheetml/2006/main">
  <authors>
    <author>GFOA</author>
  </authors>
  <commentList>
    <comment ref="C5" authorId="0">
      <text>
        <r>
          <rPr>
            <b/>
            <sz val="8"/>
            <rFont val="Tahoma"/>
            <family val="0"/>
          </rPr>
          <t>Note:</t>
        </r>
        <r>
          <rPr>
            <sz val="8"/>
            <rFont val="Tahoma"/>
            <family val="0"/>
          </rPr>
          <t xml:space="preserve">
(Changes to underlying source code)</t>
        </r>
      </text>
    </comment>
    <comment ref="A7" authorId="0">
      <text>
        <r>
          <rPr>
            <b/>
            <sz val="8"/>
            <rFont val="Tahoma"/>
            <family val="0"/>
          </rPr>
          <t>Note:</t>
        </r>
        <r>
          <rPr>
            <sz val="8"/>
            <rFont val="Tahoma"/>
            <family val="0"/>
          </rPr>
          <t xml:space="preserve">
(No changes to underlying source code)</t>
        </r>
      </text>
    </comment>
    <comment ref="A9" authorId="0">
      <text>
        <r>
          <rPr>
            <b/>
            <sz val="8"/>
            <rFont val="Tahoma"/>
            <family val="0"/>
          </rPr>
          <t>Note:</t>
        </r>
        <r>
          <rPr>
            <sz val="8"/>
            <rFont val="Tahoma"/>
            <family val="0"/>
          </rPr>
          <t xml:space="preserve">
Original reference number from AOC RFP to select ERP software.</t>
        </r>
      </text>
    </comment>
    <comment ref="C9" authorId="0">
      <text>
        <r>
          <rPr>
            <b/>
            <sz val="8"/>
            <rFont val="Tahoma"/>
            <family val="0"/>
          </rPr>
          <t>Note:</t>
        </r>
        <r>
          <rPr>
            <sz val="8"/>
            <rFont val="Tahoma"/>
            <family val="0"/>
          </rPr>
          <t xml:space="preserve">
This column shows the responses to the AOC requirements originally submitted by SAP.</t>
        </r>
      </text>
    </comment>
    <comment ref="D9" authorId="0">
      <text>
        <r>
          <rPr>
            <b/>
            <sz val="8"/>
            <rFont val="Tahoma"/>
            <family val="0"/>
          </rPr>
          <t>Note:</t>
        </r>
        <r>
          <rPr>
            <sz val="8"/>
            <rFont val="Tahoma"/>
            <family val="0"/>
          </rPr>
          <t xml:space="preserve">
Please use this column to submit your response for the implementation RFP.  Only responses from the above definitions will be accepted.</t>
        </r>
      </text>
    </comment>
    <comment ref="L9" authorId="0">
      <text>
        <r>
          <rPr>
            <b/>
            <sz val="8"/>
            <rFont val="Tahoma"/>
            <family val="0"/>
          </rPr>
          <t>AOC:</t>
        </r>
        <r>
          <rPr>
            <sz val="8"/>
            <rFont val="Tahoma"/>
            <family val="0"/>
          </rPr>
          <t xml:space="preserve">
Calculated entry based upon response given in column entitled, "Consultant Response".</t>
        </r>
      </text>
    </comment>
    <comment ref="N9" authorId="0">
      <text>
        <r>
          <rPr>
            <b/>
            <sz val="8"/>
            <rFont val="Tahoma"/>
            <family val="0"/>
          </rPr>
          <t>Note:</t>
        </r>
        <r>
          <rPr>
            <sz val="8"/>
            <rFont val="Tahoma"/>
            <family val="0"/>
          </rPr>
          <t xml:space="preserve">
Please enter any notes regarding implementation here.</t>
        </r>
      </text>
    </comment>
  </commentList>
</comments>
</file>

<file path=xl/comments8.xml><?xml version="1.0" encoding="utf-8"?>
<comments xmlns="http://schemas.openxmlformats.org/spreadsheetml/2006/main">
  <authors>
    <author>GFOA</author>
  </authors>
  <commentList>
    <comment ref="C5" authorId="0">
      <text>
        <r>
          <rPr>
            <b/>
            <sz val="8"/>
            <rFont val="Tahoma"/>
            <family val="0"/>
          </rPr>
          <t>Note:</t>
        </r>
        <r>
          <rPr>
            <sz val="8"/>
            <rFont val="Tahoma"/>
            <family val="0"/>
          </rPr>
          <t xml:space="preserve">
(Changes to underlying source code)</t>
        </r>
      </text>
    </comment>
    <comment ref="A7" authorId="0">
      <text>
        <r>
          <rPr>
            <b/>
            <sz val="8"/>
            <rFont val="Tahoma"/>
            <family val="0"/>
          </rPr>
          <t>Note:</t>
        </r>
        <r>
          <rPr>
            <sz val="8"/>
            <rFont val="Tahoma"/>
            <family val="0"/>
          </rPr>
          <t xml:space="preserve">
(No changes to underlying source code)</t>
        </r>
      </text>
    </comment>
    <comment ref="A9" authorId="0">
      <text>
        <r>
          <rPr>
            <b/>
            <sz val="8"/>
            <rFont val="Tahoma"/>
            <family val="0"/>
          </rPr>
          <t>Note:</t>
        </r>
        <r>
          <rPr>
            <sz val="8"/>
            <rFont val="Tahoma"/>
            <family val="0"/>
          </rPr>
          <t xml:space="preserve">
Original reference number from AOC RFP to select ERP software.</t>
        </r>
      </text>
    </comment>
    <comment ref="C9" authorId="0">
      <text>
        <r>
          <rPr>
            <b/>
            <sz val="8"/>
            <rFont val="Tahoma"/>
            <family val="0"/>
          </rPr>
          <t>Note:</t>
        </r>
        <r>
          <rPr>
            <sz val="8"/>
            <rFont val="Tahoma"/>
            <family val="0"/>
          </rPr>
          <t xml:space="preserve">
This column shows the responses to the AOC requirements originally submitted by SAP.</t>
        </r>
      </text>
    </comment>
    <comment ref="D9" authorId="0">
      <text>
        <r>
          <rPr>
            <b/>
            <sz val="8"/>
            <rFont val="Tahoma"/>
            <family val="0"/>
          </rPr>
          <t>Note:</t>
        </r>
        <r>
          <rPr>
            <sz val="8"/>
            <rFont val="Tahoma"/>
            <family val="0"/>
          </rPr>
          <t xml:space="preserve">
Please use this column to submit your response for the implementation RFP.  Only responses from the above definitions will be accepted.</t>
        </r>
      </text>
    </comment>
    <comment ref="L9" authorId="0">
      <text>
        <r>
          <rPr>
            <b/>
            <sz val="8"/>
            <rFont val="Tahoma"/>
            <family val="0"/>
          </rPr>
          <t>AOC:</t>
        </r>
        <r>
          <rPr>
            <sz val="8"/>
            <rFont val="Tahoma"/>
            <family val="0"/>
          </rPr>
          <t xml:space="preserve">
Calculated entry based upon response given in column entitled, "Consultant Response".</t>
        </r>
      </text>
    </comment>
    <comment ref="N9" authorId="0">
      <text>
        <r>
          <rPr>
            <b/>
            <sz val="8"/>
            <rFont val="Tahoma"/>
            <family val="0"/>
          </rPr>
          <t>Note:</t>
        </r>
        <r>
          <rPr>
            <sz val="8"/>
            <rFont val="Tahoma"/>
            <family val="0"/>
          </rPr>
          <t xml:space="preserve">
Please enter any notes regarding implementation here.</t>
        </r>
      </text>
    </comment>
  </commentList>
</comments>
</file>

<file path=xl/sharedStrings.xml><?xml version="1.0" encoding="utf-8"?>
<sst xmlns="http://schemas.openxmlformats.org/spreadsheetml/2006/main" count="2431" uniqueCount="1531">
  <si>
    <t>Ability to support various contract periods, including multiple year contracts (i.e., those that span fiscal and/or calendar years).</t>
  </si>
  <si>
    <t>PUR88</t>
  </si>
  <si>
    <t>Ability to track and report contract operations over several different periods including county, federal, or other user defined fiscal year.</t>
  </si>
  <si>
    <t>PUR89</t>
  </si>
  <si>
    <t>Ability to record and track contract limits at user specified levels of detail over the life of the contract.</t>
  </si>
  <si>
    <t>PUR90</t>
  </si>
  <si>
    <t>Ability of financial applications to meet Generally Accepted Accounting Principles (GAAP). Financial internal controls comply with Governmental Accounting and Financial Reporting standards.</t>
  </si>
  <si>
    <t>Ability to provide a means for standard control and monitoring of projects.</t>
  </si>
  <si>
    <t>Ability to associate projects with other projects in a hierarchical structure.</t>
  </si>
  <si>
    <t>Ability to classify project costs according to task  (i.e., inspection, design).</t>
  </si>
  <si>
    <t>Ability to close project at user specified date.</t>
  </si>
  <si>
    <t>Ability to allow new year inputs to be entered before the old year's preliminary closing, with the transactions held in suspense until the new year is opened.</t>
  </si>
  <si>
    <t>GL45</t>
  </si>
  <si>
    <t>Ability to handle open year-end encumbrances in the following ways:</t>
  </si>
  <si>
    <t>GL46</t>
  </si>
  <si>
    <t>Encumbrances are not carried forward</t>
  </si>
  <si>
    <t>GL47</t>
  </si>
  <si>
    <t>Ability to track dedicated funds set aside for selected activities in projects (e.g., set aside funds for planned activities as they become known).</t>
  </si>
  <si>
    <t>General Requirements</t>
  </si>
  <si>
    <t>System can provide multimedia report output (central printers, screen, data file, microfiche, microfilm, CD ROM, DVD, etc.)</t>
  </si>
  <si>
    <t>Disk storage capabilities expandable or field -upgradeable to handle at least three (3) times the seven (7) year volumes for each application identified.</t>
  </si>
  <si>
    <t>Data entry</t>
  </si>
  <si>
    <t>System allows complete editing of data at the point of entry based on user defined criteria (e.g., transactions, tables, archived records, transaction status, etc.)</t>
  </si>
  <si>
    <t xml:space="preserve">Provides transaction processing controls and edits for entered transactions. </t>
  </si>
  <si>
    <t>Security</t>
  </si>
  <si>
    <t>(1) MAC and IP address</t>
  </si>
  <si>
    <t>(2) Application/menu item</t>
  </si>
  <si>
    <t xml:space="preserve">(3) Transaction/function type (e.g., inquiry, update) </t>
  </si>
  <si>
    <t>(4) Each data field</t>
  </si>
  <si>
    <t>System Tools</t>
  </si>
  <si>
    <t>System provides tools to:</t>
  </si>
  <si>
    <t>(1) Modify screen definitions</t>
  </si>
  <si>
    <t>(2) Add or modify user-defined fields</t>
  </si>
  <si>
    <t>(3) Edit field calculations</t>
  </si>
  <si>
    <t>(4) Edit fields across modules</t>
  </si>
  <si>
    <t>(5) Define "short cut" names</t>
  </si>
  <si>
    <t>(6) Edit field names</t>
  </si>
  <si>
    <t>TE80</t>
  </si>
  <si>
    <t>Software Documentation and Online Help</t>
  </si>
  <si>
    <t>TE81</t>
  </si>
  <si>
    <t>TE82</t>
  </si>
  <si>
    <t>TE83</t>
  </si>
  <si>
    <t>TE84</t>
  </si>
  <si>
    <t>Online documentation and/or help functions are:</t>
  </si>
  <si>
    <t>TE85</t>
  </si>
  <si>
    <t>(1)   Context (field) specific</t>
  </si>
  <si>
    <t>TE86</t>
  </si>
  <si>
    <t>(2)   Screen specific</t>
  </si>
  <si>
    <t>TE87</t>
  </si>
  <si>
    <t>(3)   Supplied with system</t>
  </si>
  <si>
    <t>TE88</t>
  </si>
  <si>
    <t>TE89</t>
  </si>
  <si>
    <t>Ability to account for advance planning activities prior to the establishment of a project and transfer the costs to the project after it is established.</t>
  </si>
  <si>
    <t>Ability to validate charges against project master files to determine if:</t>
  </si>
  <si>
    <t>Charges are to open projects</t>
  </si>
  <si>
    <t>BUDGET CONTROL DESIGN</t>
  </si>
  <si>
    <t>BUDGET MAINTENANCE</t>
  </si>
  <si>
    <t>SAP
Response</t>
  </si>
  <si>
    <t>Consultant
Response</t>
  </si>
  <si>
    <t>NV</t>
  </si>
  <si>
    <t>R</t>
  </si>
  <si>
    <t>Consultant
Answer
Submitted</t>
  </si>
  <si>
    <t>Ability to apply specific credit memos to specific invoices and invoice line items.</t>
  </si>
  <si>
    <t>AR86</t>
  </si>
  <si>
    <t>Ability to store multiple user-defined dunning messages.</t>
  </si>
  <si>
    <t>AR87</t>
  </si>
  <si>
    <t>Ability to automatically write-off small discrepancies between the amount due and the amount received.</t>
  </si>
  <si>
    <t>AR88</t>
  </si>
  <si>
    <t>AR89</t>
  </si>
  <si>
    <t>RECEIPTS</t>
  </si>
  <si>
    <t>AR90</t>
  </si>
  <si>
    <t>Ability to accommodate multiple payments for an invoice.</t>
  </si>
  <si>
    <t>AR91</t>
  </si>
  <si>
    <t>Ability to accommodate single payments applied against multiple invoices.</t>
  </si>
  <si>
    <t>AR92</t>
  </si>
  <si>
    <t>Ability to accommodate partial payments on account.</t>
  </si>
  <si>
    <t>AR93</t>
  </si>
  <si>
    <t>AR94</t>
  </si>
  <si>
    <t>Ability to automatically update revenues and receivables based upon receipts.</t>
  </si>
  <si>
    <t>AR95</t>
  </si>
  <si>
    <t>Ability to accommodate electronic payments via the Internet</t>
  </si>
  <si>
    <t>AR96</t>
  </si>
  <si>
    <t>Ability to provide for automatic restart procedures for the check printing routine.</t>
  </si>
  <si>
    <t>Ability to produce a reconciliation activity report showing all the daily online update activity in the system.</t>
  </si>
  <si>
    <t>Functional Requirements:  Accounts Receivable</t>
  </si>
  <si>
    <t>Ability to produce a file containing all rejected check reconciliation transactions which could be available for online corrections.</t>
  </si>
  <si>
    <t>AP71</t>
  </si>
  <si>
    <t>Ability to delete selected check information on the error suspense file using appropriate security controls.</t>
  </si>
  <si>
    <t>Ability to cancel checks online and automatically generate General Ledger transactions to reverse all accounting distributions associated with that check.</t>
  </si>
  <si>
    <t>Ability to retain cleared checks in a check reconciliation data base for inquiry and/or reporting purposes.</t>
  </si>
  <si>
    <t>Ability to place a “stop payment” on checks and generate the appropriate General Ledger transaction.</t>
  </si>
  <si>
    <t>AP76</t>
  </si>
  <si>
    <t>Ability to produce monthly check reconciliation reports of manual transaction by fund and check type.</t>
  </si>
  <si>
    <t>PUR1</t>
  </si>
  <si>
    <t>PUR2</t>
  </si>
  <si>
    <t>Ability to support pre-encumbrance control.</t>
  </si>
  <si>
    <t>PUR3</t>
  </si>
  <si>
    <t>Ability to support encumbrance control for budgeted funds.</t>
  </si>
  <si>
    <t>PUR4</t>
  </si>
  <si>
    <t>PUR5</t>
  </si>
  <si>
    <r>
      <t xml:space="preserve">NA </t>
    </r>
    <r>
      <rPr>
        <sz val="12"/>
        <color indexed="63"/>
        <rFont val="Arial"/>
        <family val="2"/>
      </rPr>
      <t>= Not Available</t>
    </r>
  </si>
  <si>
    <r>
      <t xml:space="preserve">M </t>
    </r>
    <r>
      <rPr>
        <sz val="12"/>
        <color indexed="63"/>
        <rFont val="Arial"/>
        <family val="2"/>
      </rPr>
      <t>= Modification</t>
    </r>
  </si>
  <si>
    <t>Functional Requirements:  General Ledger</t>
  </si>
  <si>
    <t>Functional Requirements:  Budget</t>
  </si>
  <si>
    <t>Functional Requirements:  Purchasing</t>
  </si>
  <si>
    <t>Ability to set up a set of transaction codes that can store pre-defined sets of debit and credit entries and post to available on-line tables for viewing.</t>
  </si>
  <si>
    <t>Ability to save journal entries until final posting.</t>
  </si>
  <si>
    <t>Ability to drill-down from any field within the journal entry screen to any functional module within the system.</t>
  </si>
  <si>
    <t>Ability to query journal entries by end-user.</t>
  </si>
  <si>
    <t>Ability to support comments fields in journal entries.</t>
  </si>
  <si>
    <t>Ability to enter automated reversal entries.</t>
  </si>
  <si>
    <t>Ability to audit all on-line transactions.</t>
  </si>
  <si>
    <t>Ability to store scanned images on journal entries.</t>
  </si>
  <si>
    <t>Ability to provide default data within journal fields (i.e., year, fund) by user id.</t>
  </si>
  <si>
    <t>Ability to support soft and hard closings by period, fund, and fiscal year.</t>
  </si>
  <si>
    <t>Ability to support on-line inquiry to account balances, activity changes with backup detail, available funds, and to detail posted transactions.</t>
  </si>
  <si>
    <t>Ability to export queries to a variety of file formats.</t>
  </si>
  <si>
    <t>Sub-Fund</t>
  </si>
  <si>
    <t>Organization</t>
  </si>
  <si>
    <t>Function (program, task, activity)</t>
  </si>
  <si>
    <t>Element</t>
  </si>
  <si>
    <t>Component</t>
  </si>
  <si>
    <t>Ability to load budgets from external files.</t>
  </si>
  <si>
    <t>Ability to accommodate re-organizations with budget control being carried over with every organization change.</t>
  </si>
  <si>
    <t>Ability to accommodate batch journal entries.</t>
  </si>
  <si>
    <t>Ability to accommodate budget allotments/distributed costs.</t>
  </si>
  <si>
    <t>Ability to accommodate comment fields and attachments.</t>
  </si>
  <si>
    <t>Ability to drill-down from any field and attachments within the budget entry screen to any functional module within the system.</t>
  </si>
  <si>
    <t>Ability to carry over open contracts from year to year.</t>
  </si>
  <si>
    <t>AOC Comments</t>
  </si>
  <si>
    <t>AOC has reclassified this requirement as a "nice-to-have" feature that may be implemented at a later date.  Current proposals do not need to address this requirement.</t>
  </si>
  <si>
    <t>AOC has re-classified this requirement as a "nice-to-have".  Proposers will not be required to address this requirement.</t>
  </si>
  <si>
    <t>AOC has re-classified this requirement as a "no longer a requirement".  Proposers do not need to address this requirement.</t>
  </si>
  <si>
    <t>Proposer Comments</t>
  </si>
  <si>
    <t>Court Accounting and Reporting System</t>
  </si>
  <si>
    <t>Allows departments to flag data entry screens and fields as required and to control cursor navigation.</t>
  </si>
  <si>
    <t>Allows users to add or delete unlimited notes to accounts with restricted viewing access.</t>
  </si>
  <si>
    <t>Ability to download data to a web server, as needed.</t>
  </si>
  <si>
    <t>System must provide summary reports or online screens with tows of input and output by transaction type.</t>
  </si>
  <si>
    <t xml:space="preserve">Ability to provide online access to aging accounts. </t>
  </si>
  <si>
    <t>System includes security and control features that will prevent unauthorized access to the system.</t>
  </si>
  <si>
    <t>Provide appropriate security, audit and control features, to include but not limited to, access, control, journaling and journal retention.</t>
  </si>
  <si>
    <t>System has the capability to use its own stand-alone application security.</t>
  </si>
  <si>
    <t>System has the capability to use OS security (e.g., NT, Novell).</t>
  </si>
  <si>
    <t>System access is controlled by a unique encrypted ID or password per individual.</t>
  </si>
  <si>
    <t>Security level access can be restricted to:</t>
  </si>
  <si>
    <t>Password display is suppressed when entered.</t>
  </si>
  <si>
    <t>System logs transactions by user ID.</t>
  </si>
  <si>
    <t>System can detect and log unauthorized access attempts for later retrieval.</t>
  </si>
  <si>
    <t>System can log-off a user after a specified number of denied access requests.</t>
  </si>
  <si>
    <t>System can sound a console alert after a specified number of unauthorized access requests.</t>
  </si>
  <si>
    <t>Allows adequate flexibility to respond to changes in the management environment or processing requirements.</t>
  </si>
  <si>
    <t>Provides tools for in-house development of additional modules using the same database.</t>
  </si>
  <si>
    <t>Software development tool-kit is provided.</t>
  </si>
  <si>
    <t>Provides test versions of the system for running user tests (included in system sizing).</t>
  </si>
  <si>
    <t>Provides clear and concise software documentation that is understandable by both users and technical personnel to include comprehensive training manuals and online 'help' that is easy to use and maintain.</t>
  </si>
  <si>
    <t>Application software documentation is available electronically (e.g., MS Word, Adobe Acrobat).</t>
  </si>
  <si>
    <t>Users are permitted to make unlimited copies of the documentation for internal use.</t>
  </si>
  <si>
    <t>(4)   Updated to reflect changes made for the Courts.</t>
  </si>
  <si>
    <t>(5)   Updated with new enhancements and releases.</t>
  </si>
  <si>
    <t>(6)   Possible to update with Courts-specific help text.</t>
  </si>
  <si>
    <t>Documentation includes database dictionaries and data files, including any modifications made to the base package.</t>
  </si>
  <si>
    <t>System accommodates the generation of standard forms that incorporate database information without depending on customized application programming.</t>
  </si>
  <si>
    <t>System provides the ability to generate routine federal, state, court and local reports in the prescribed format.</t>
  </si>
  <si>
    <t>System accommodates the printing (e.g., receipts, reports, forms, form letters, etc.) in final letter quality and on preprinted forms.</t>
  </si>
  <si>
    <t xml:space="preserve">System allows the printing by screen, document or file. </t>
  </si>
  <si>
    <t>System generates reports on user-defined topics.</t>
  </si>
  <si>
    <t>Provides a Fax Back feature to fax reports, tax bills or letters, previously produced by the system.</t>
  </si>
  <si>
    <t>System supports "What If' reporting analysis.</t>
  </si>
  <si>
    <t>System provides extensive capability to "drill down" to view components of roll-up reports.</t>
  </si>
  <si>
    <t>System allows the generation of activity or inactivity reports automatically or on a user-determined time schedule.</t>
  </si>
  <si>
    <t>Ability to create and track all requisitions by date, by requester, by budget, by item, by action item, etc.</t>
  </si>
  <si>
    <t>PUR40</t>
  </si>
  <si>
    <t>Ability to pre-encumber requisition per line items and also assign project accounting data.</t>
  </si>
  <si>
    <t>PUR41</t>
  </si>
  <si>
    <t>Ability to order in fractional quantities, dollars, and assign to multiple General Ledger account codings.</t>
  </si>
  <si>
    <t>PUR42</t>
  </si>
  <si>
    <t>Ability to modify through change order (add or delete) items ordered  –  part, class, quantity, unit of measure, vendor, cost, project, fund.</t>
  </si>
  <si>
    <t>PUR43</t>
  </si>
  <si>
    <t>Ability to prevent entering invalid account codes (fund, department/division, object, and/or project).</t>
  </si>
  <si>
    <t>PUR44</t>
  </si>
  <si>
    <t>BUD20</t>
  </si>
  <si>
    <t>BUD21</t>
  </si>
  <si>
    <t>BUD22</t>
  </si>
  <si>
    <t>BUD23</t>
  </si>
  <si>
    <t>BUD24</t>
  </si>
  <si>
    <t>BUD25</t>
  </si>
  <si>
    <t>BUD26</t>
  </si>
  <si>
    <t>BUD27</t>
  </si>
  <si>
    <t>BUD28</t>
  </si>
  <si>
    <t>BUD29</t>
  </si>
  <si>
    <t>BUD30</t>
  </si>
  <si>
    <t>BUD31</t>
  </si>
  <si>
    <t>BUD32</t>
  </si>
  <si>
    <t>BUD33</t>
  </si>
  <si>
    <t>BUD34</t>
  </si>
  <si>
    <t>Ability to transfer budgets online.</t>
  </si>
  <si>
    <t>Ability to adjust budgets within security requirements.</t>
  </si>
  <si>
    <t>Ability to override budget control within security requirements.</t>
  </si>
  <si>
    <t>Ability to stamp all budget adjustment activity by:</t>
  </si>
  <si>
    <t>User</t>
  </si>
  <si>
    <t>Date</t>
  </si>
  <si>
    <t>Transaction Code</t>
  </si>
  <si>
    <t>Ability to lock budgets.</t>
  </si>
  <si>
    <t>Location</t>
  </si>
  <si>
    <t>Ability of the Budget module to be fully integrated with the General Ledger.  For example, when new account numbers are entered in the General Ledger, they are available immediately in the budget preparation input screen.</t>
  </si>
  <si>
    <t>Ability to copy information from one process to another without rekeying (i.e., requisition to purchase order).</t>
  </si>
  <si>
    <t>Ability to provide access to the Internet for vendor communication.</t>
  </si>
  <si>
    <t>Ability to search vendor files from within purchasing processes (i.e., requisition and purchase order).</t>
  </si>
  <si>
    <t>Ability to produce documents for mailing to potential vendors/bidders (i.e., bid documents, addenda).</t>
  </si>
  <si>
    <t>Ability to download vendor catalog data from various formats including the Internet.</t>
  </si>
  <si>
    <t>Ability to have credit / adjustment form and collect shipping data, costs and other budgetary data with the capability to print a credit / adjustment form.</t>
  </si>
  <si>
    <t>Ability to update the general ledger expense accounts in real-time (e.g., when an invoice is entered).</t>
  </si>
  <si>
    <t>Ability to accommodate user defined vendor categories (e.g., Disadvantaged Business Enterprises, problem vendors, etc.).</t>
  </si>
  <si>
    <t>Ability to automatically close a purchase order when all items are received and the final invoice is paid.</t>
  </si>
  <si>
    <t>PUR108</t>
  </si>
  <si>
    <t>PUR109</t>
  </si>
  <si>
    <t>PUR110</t>
  </si>
  <si>
    <t>PUR111</t>
  </si>
  <si>
    <t>PUR112</t>
  </si>
  <si>
    <t>Ability for purchase order to specify multiple programs, delivery dates and locations.</t>
  </si>
  <si>
    <t>Ability to provide three-way or four-way matching capabilities.</t>
  </si>
  <si>
    <t>Ability to accommodate partial receipts.</t>
  </si>
  <si>
    <t>Ability to trigger Accounts Payable process based upon receipt information.</t>
  </si>
  <si>
    <t>Ability to audit receiving data by user id, date, time, etc.</t>
  </si>
  <si>
    <t>Ability to flag purchases for special order items.</t>
  </si>
  <si>
    <t>Ability to change 1099 status without losing prior history data.</t>
  </si>
  <si>
    <t>Bid documents</t>
  </si>
  <si>
    <t>Purchasing manual</t>
  </si>
  <si>
    <t>Product specifications</t>
  </si>
  <si>
    <t>Contract information</t>
  </si>
  <si>
    <t>Catalogs</t>
  </si>
  <si>
    <t>Ability to allow automatic override of entries that would take an account over budget based on user-defined specifications (i.e., payroll runs).</t>
  </si>
  <si>
    <t>Ability to summarize individual line-item accounts into meaningful groups of accounts for use in financial reporting based on user-defined criteria.</t>
  </si>
  <si>
    <t>Ability to maintain a history of all G/L entries and to produce detailed transaction reports to provide an appropriate audit trail.</t>
  </si>
  <si>
    <t>Ability to group funds on a user-defined basis.</t>
  </si>
  <si>
    <t>Ability when entering a journal voucher to view the multiple entries within the journal transaction on any screen.</t>
  </si>
  <si>
    <t>Ability to hold a period or fiscal year open indefinitely before closing.</t>
  </si>
  <si>
    <t>BUD1</t>
  </si>
  <si>
    <t>BUD2</t>
  </si>
  <si>
    <t xml:space="preserve">Ability to control budget by:                                                                             </t>
  </si>
  <si>
    <t>BUD3</t>
  </si>
  <si>
    <t>Fund</t>
  </si>
  <si>
    <t>BUD4</t>
  </si>
  <si>
    <t>BUD5</t>
  </si>
  <si>
    <t>BUD6</t>
  </si>
  <si>
    <t>Object</t>
  </si>
  <si>
    <t>BUD7</t>
  </si>
  <si>
    <t>Sub-Object</t>
  </si>
  <si>
    <t>BUD8</t>
  </si>
  <si>
    <t>BUD9</t>
  </si>
  <si>
    <t>BUD10</t>
  </si>
  <si>
    <t>Ability to accommodate multi-year budget control.</t>
  </si>
  <si>
    <t>BUD11</t>
  </si>
  <si>
    <t>Grant number</t>
  </si>
  <si>
    <t>Ability to enter default information based upon certain criteria.</t>
  </si>
  <si>
    <t>PUR45</t>
  </si>
  <si>
    <t>Ability for users to look up vendors based upon commodity code.</t>
  </si>
  <si>
    <t>PUR46</t>
  </si>
  <si>
    <t>Ability to copy requisition information from one already in the system.</t>
  </si>
  <si>
    <t>PUR47</t>
  </si>
  <si>
    <t>Ability to track requisitions and automatically date and time stamp (received, accepted, returned, re-received) with notes and comments.</t>
  </si>
  <si>
    <t>PUR48</t>
  </si>
  <si>
    <t>PUR49</t>
  </si>
  <si>
    <t>PUR50</t>
  </si>
  <si>
    <t>PUR51</t>
  </si>
  <si>
    <t>PUR52</t>
  </si>
  <si>
    <t>PUR53</t>
  </si>
  <si>
    <t>PUR54</t>
  </si>
  <si>
    <t>Ability to reject transactions for insufficient appropriation and cash / fund balances (with override feature).</t>
  </si>
  <si>
    <t>Ability to automatically update budget ledgers.</t>
  </si>
  <si>
    <t>Ability to perform automated partial or complete liquidation of an encumbrance by payment against a vendor invoice.</t>
  </si>
  <si>
    <t>Ability to cross reference a purchase order and invoice for the same transaction.</t>
  </si>
  <si>
    <t>AP21</t>
  </si>
  <si>
    <t>Ability to track anticipated cash requirements for disbursements.</t>
  </si>
  <si>
    <t xml:space="preserve">Ability to prevent duplicate payments. </t>
  </si>
  <si>
    <t>Ability to accommodate electronic payments.</t>
  </si>
  <si>
    <t>AP26</t>
  </si>
  <si>
    <t>Ability to accommodate numeric and alphanumeric vendor numbers.</t>
  </si>
  <si>
    <t>Ability to retain prior year(s) data for comparative reporting.</t>
  </si>
  <si>
    <t>Ability to accommodate “one-time” vendors and identify them as such.</t>
  </si>
  <si>
    <t>Ability to maintain multiple location addresses for each vendor.</t>
  </si>
  <si>
    <t>AP31</t>
  </si>
  <si>
    <t>Ability to provide a vendor comment file that may contain a user defined amount of information which may be viewed by any user and updated by users with authorized security.</t>
  </si>
  <si>
    <t>Ability to support an unlimited number of codes for vendor commodities.</t>
  </si>
  <si>
    <t>Ability to maintain an online audit trail for changes to the vendor master file.</t>
  </si>
  <si>
    <t>Ability to record vendor performance data.</t>
  </si>
  <si>
    <t>AP36</t>
  </si>
  <si>
    <t>Ability to assign automatic voucher number in sequence with override capabilities.</t>
  </si>
  <si>
    <t>Ability to match the following to invoice data:</t>
  </si>
  <si>
    <t>AP41</t>
  </si>
  <si>
    <t>Contracts</t>
  </si>
  <si>
    <t>Ability to schedule invoices for payment.</t>
  </si>
  <si>
    <t>Ability to produce credit and debit memos to adjust the amount due if items are returned or if an invoice is incorrect.</t>
  </si>
  <si>
    <t>Ability to allocate an invoice amount to various accounts according to a percentage of the invoice amount.</t>
  </si>
  <si>
    <t>Ability to automatically calculate discounts when the check payment date is the same as, or prior to, the discount due date with override capabilities on discount due date.</t>
  </si>
  <si>
    <t>AP46</t>
  </si>
  <si>
    <t>Ability to enter comments on the remittance advice.</t>
  </si>
  <si>
    <t>Ability of system to generate accounts payable checks daily, weekly, monthly or on demand.</t>
  </si>
  <si>
    <t>Ability to distribute payments or cash receipts to multiple general ledger accounts and funds.</t>
  </si>
  <si>
    <t>Ability to maintain user-defined cashier security tables for each cashier to be able to accept payments or receipts.</t>
  </si>
  <si>
    <t>Ability to provide the option to have more than one operator working at a work station based upon security.</t>
  </si>
  <si>
    <t>Ability for cashier to collect payments for items that are not prebilled in any system (e.g., licenses, permits, etc.)</t>
  </si>
  <si>
    <t>Ability, at the end of a cashier’s scheduled work day, to produce a close-out report to be balanced with the cash, checks, money orders, etc. in the operator’s drawer.</t>
  </si>
  <si>
    <t>Ability to void a receipt through proper security.</t>
  </si>
  <si>
    <t>Receipt Processing</t>
  </si>
  <si>
    <t>Require a valid operator code in order to process a receipt.</t>
  </si>
  <si>
    <t>Ability to process various types of receipts including:</t>
  </si>
  <si>
    <t>Cash</t>
  </si>
  <si>
    <t>Check</t>
  </si>
  <si>
    <t>Money order</t>
  </si>
  <si>
    <t>Bank card</t>
  </si>
  <si>
    <t>Direct deposit</t>
  </si>
  <si>
    <t>Ability for multi-line descriptions to be entered on each receipt.</t>
  </si>
  <si>
    <t>CASHIERING</t>
  </si>
  <si>
    <t>TE76</t>
  </si>
  <si>
    <t>AP49</t>
  </si>
  <si>
    <t>AP50</t>
  </si>
  <si>
    <t>AP52</t>
  </si>
  <si>
    <t>AP53</t>
  </si>
  <si>
    <t>AP54</t>
  </si>
  <si>
    <t>AP55</t>
  </si>
  <si>
    <t>AP57</t>
  </si>
  <si>
    <t>AP58</t>
  </si>
  <si>
    <t>AP59</t>
  </si>
  <si>
    <t>AP60</t>
  </si>
  <si>
    <t>AP62</t>
  </si>
  <si>
    <t>AP63</t>
  </si>
  <si>
    <t>AP64</t>
  </si>
  <si>
    <t>AP65</t>
  </si>
  <si>
    <t>AP67</t>
  </si>
  <si>
    <t>AP68</t>
  </si>
  <si>
    <t>AP69</t>
  </si>
  <si>
    <t>AP70</t>
  </si>
  <si>
    <t>AP72</t>
  </si>
  <si>
    <t>AP73</t>
  </si>
  <si>
    <t>AP74</t>
  </si>
  <si>
    <t>AP75</t>
  </si>
  <si>
    <t>Ability to attach or reference backup documents.</t>
  </si>
  <si>
    <t>GL30</t>
  </si>
  <si>
    <t>Ability to highlight errors on the screen for immediate correction.</t>
  </si>
  <si>
    <t>GL31</t>
  </si>
  <si>
    <t>Ability to provide descriptive error messages.</t>
  </si>
  <si>
    <t>GL32</t>
  </si>
  <si>
    <t>Ability to accommodate interfund transactions.</t>
  </si>
  <si>
    <t>GL33</t>
  </si>
  <si>
    <t>Ability to set up and report budget items based on multiple fiscal years and grant years.</t>
  </si>
  <si>
    <t>Ability to calculate on a user defined basis indirect costs associated with any grant and to provide system generated entries.</t>
  </si>
  <si>
    <t>Ability to calculate on a user defined basis matching fund requirements associated with any grant and to provide system generated entries.</t>
  </si>
  <si>
    <t>Ability to accommodate grant year accounting and comply with both calendar year and fiscal year budgeting requirements.</t>
  </si>
  <si>
    <t>Ability to carry forward appropriations at year end.</t>
  </si>
  <si>
    <t>Ability to track contracts that span multiple years.</t>
  </si>
  <si>
    <t>GRANT APPLICATIONS</t>
  </si>
  <si>
    <t>Ability to track the following grant application information:</t>
  </si>
  <si>
    <t>Revenue account</t>
  </si>
  <si>
    <t>GL12</t>
  </si>
  <si>
    <t>Expense or expenditure account</t>
  </si>
  <si>
    <t>GL13</t>
  </si>
  <si>
    <t>Ability to delete or deactivate vendor from vendor listing by date with reason.  Historical data would be retained.</t>
  </si>
  <si>
    <t>PUR26</t>
  </si>
  <si>
    <t>Ability to rate vendor at each event point based on user-defined criteria.</t>
  </si>
  <si>
    <t>PUR27</t>
  </si>
  <si>
    <t>Ability to have vendor numbers (numeric and alphanumeric) be system generated or assigned manually.</t>
  </si>
  <si>
    <t>PUR28</t>
  </si>
  <si>
    <t>GR1</t>
  </si>
  <si>
    <t>GR2</t>
  </si>
  <si>
    <t>GR3</t>
  </si>
  <si>
    <t>GR4</t>
  </si>
  <si>
    <t>GR5</t>
  </si>
  <si>
    <t>GR6</t>
  </si>
  <si>
    <t>GR7</t>
  </si>
  <si>
    <t>GR8</t>
  </si>
  <si>
    <t>GR9</t>
  </si>
  <si>
    <t>GR10</t>
  </si>
  <si>
    <t>GR11</t>
  </si>
  <si>
    <t>GR12</t>
  </si>
  <si>
    <t>GR13</t>
  </si>
  <si>
    <t>GR14</t>
  </si>
  <si>
    <t>GR15</t>
  </si>
  <si>
    <t>GR16</t>
  </si>
  <si>
    <t>GR17</t>
  </si>
  <si>
    <t>GR18</t>
  </si>
  <si>
    <t>GR19</t>
  </si>
  <si>
    <t>GR20</t>
  </si>
  <si>
    <t>GR21</t>
  </si>
  <si>
    <t>GR22</t>
  </si>
  <si>
    <t>GR23</t>
  </si>
  <si>
    <t>GR24</t>
  </si>
  <si>
    <t>GR25</t>
  </si>
  <si>
    <t>GR26</t>
  </si>
  <si>
    <t>GR27</t>
  </si>
  <si>
    <t>GR28</t>
  </si>
  <si>
    <t>GR29</t>
  </si>
  <si>
    <t>GR30</t>
  </si>
  <si>
    <t>GR31</t>
  </si>
  <si>
    <t>GR32</t>
  </si>
  <si>
    <t>GR33</t>
  </si>
  <si>
    <t>GR34</t>
  </si>
  <si>
    <t>GR35</t>
  </si>
  <si>
    <t>GR36</t>
  </si>
  <si>
    <t>GR37</t>
  </si>
  <si>
    <t>GR38</t>
  </si>
  <si>
    <t>GR39</t>
  </si>
  <si>
    <t>GR40</t>
  </si>
  <si>
    <t>GR41</t>
  </si>
  <si>
    <t>GR42</t>
  </si>
  <si>
    <t>GR43</t>
  </si>
  <si>
    <t>GR44</t>
  </si>
  <si>
    <t>GR45</t>
  </si>
  <si>
    <t>GR46</t>
  </si>
  <si>
    <t>GR47</t>
  </si>
  <si>
    <t>GR48</t>
  </si>
  <si>
    <t>GR49</t>
  </si>
  <si>
    <t>GR50</t>
  </si>
  <si>
    <t>GR51</t>
  </si>
  <si>
    <t>GR52</t>
  </si>
  <si>
    <t>GR53</t>
  </si>
  <si>
    <t>GR54</t>
  </si>
  <si>
    <t>GR55</t>
  </si>
  <si>
    <t>GR56</t>
  </si>
  <si>
    <t>GR57</t>
  </si>
  <si>
    <t>GR58</t>
  </si>
  <si>
    <t>GR59</t>
  </si>
  <si>
    <t>GR60</t>
  </si>
  <si>
    <t>GR61</t>
  </si>
  <si>
    <t>GR62</t>
  </si>
  <si>
    <t>GR63</t>
  </si>
  <si>
    <t>GR64</t>
  </si>
  <si>
    <t>GR65</t>
  </si>
  <si>
    <t>GR66</t>
  </si>
  <si>
    <t>GR67</t>
  </si>
  <si>
    <t>GR68</t>
  </si>
  <si>
    <t>GR69</t>
  </si>
  <si>
    <t>GR70</t>
  </si>
  <si>
    <t>GR71</t>
  </si>
  <si>
    <t>GR72</t>
  </si>
  <si>
    <t>GR73</t>
  </si>
  <si>
    <t>GR74</t>
  </si>
  <si>
    <t>GR75</t>
  </si>
  <si>
    <t>PJ1</t>
  </si>
  <si>
    <t>PJ2</t>
  </si>
  <si>
    <t>PJ3</t>
  </si>
  <si>
    <t>PJ5</t>
  </si>
  <si>
    <t>PJ6</t>
  </si>
  <si>
    <t>PJ7</t>
  </si>
  <si>
    <t>PJ8</t>
  </si>
  <si>
    <t>PJ9</t>
  </si>
  <si>
    <t>PJ10</t>
  </si>
  <si>
    <t>PJ11</t>
  </si>
  <si>
    <t>PJ12</t>
  </si>
  <si>
    <t>PJ13</t>
  </si>
  <si>
    <t>PJ14</t>
  </si>
  <si>
    <t>PJ15</t>
  </si>
  <si>
    <t>PJ16</t>
  </si>
  <si>
    <t>PJ17</t>
  </si>
  <si>
    <t>PJ18</t>
  </si>
  <si>
    <t>PJ19</t>
  </si>
  <si>
    <t>PJ20</t>
  </si>
  <si>
    <t>PJ21</t>
  </si>
  <si>
    <t>PJ22</t>
  </si>
  <si>
    <t>PJ23</t>
  </si>
  <si>
    <t>PJ24</t>
  </si>
  <si>
    <t>PJ25</t>
  </si>
  <si>
    <t>PJ26</t>
  </si>
  <si>
    <t>PJ27</t>
  </si>
  <si>
    <t>PJ28</t>
  </si>
  <si>
    <t>PJ29</t>
  </si>
  <si>
    <t>PJ30</t>
  </si>
  <si>
    <t>PJ31</t>
  </si>
  <si>
    <t>PJ32</t>
  </si>
  <si>
    <t>PJ33</t>
  </si>
  <si>
    <t>PJ34</t>
  </si>
  <si>
    <t>PJ35</t>
  </si>
  <si>
    <t>PJ36</t>
  </si>
  <si>
    <t>PJ37</t>
  </si>
  <si>
    <t>PJ38</t>
  </si>
  <si>
    <t>PJ39</t>
  </si>
  <si>
    <t>PJ40</t>
  </si>
  <si>
    <t>PJ41</t>
  </si>
  <si>
    <t>PJ42</t>
  </si>
  <si>
    <t>PJ43</t>
  </si>
  <si>
    <t>PJ44</t>
  </si>
  <si>
    <t>PJ45</t>
  </si>
  <si>
    <t>PJ46</t>
  </si>
  <si>
    <t>PJ47</t>
  </si>
  <si>
    <t>PJ48</t>
  </si>
  <si>
    <t>PJ49</t>
  </si>
  <si>
    <t>PJ50</t>
  </si>
  <si>
    <t>PJ51</t>
  </si>
  <si>
    <t>PJ52</t>
  </si>
  <si>
    <t>PJ53</t>
  </si>
  <si>
    <t>PJ54</t>
  </si>
  <si>
    <t>PJ55</t>
  </si>
  <si>
    <t>PJ56</t>
  </si>
  <si>
    <t>PJ57</t>
  </si>
  <si>
    <t>PJ58</t>
  </si>
  <si>
    <t>PJ59</t>
  </si>
  <si>
    <t>PJ60</t>
  </si>
  <si>
    <t>PJ61</t>
  </si>
  <si>
    <t>PJ62</t>
  </si>
  <si>
    <t>PJ63</t>
  </si>
  <si>
    <t>PJ64</t>
  </si>
  <si>
    <t>PJ65</t>
  </si>
  <si>
    <t>PJ66</t>
  </si>
  <si>
    <t>PJ67</t>
  </si>
  <si>
    <t>PJ68</t>
  </si>
  <si>
    <t>Ability to accommodate pre-encumbrance control.</t>
  </si>
  <si>
    <t>BUD12</t>
  </si>
  <si>
    <t>Ability to accommodate encumbrance control.</t>
  </si>
  <si>
    <t>BUD13</t>
  </si>
  <si>
    <t>Ability to set up "uncontrolled" or tracked budgets (i.e., salary).</t>
  </si>
  <si>
    <t>BUD14</t>
  </si>
  <si>
    <t>Ability to control appropriation based upon revenue received.</t>
  </si>
  <si>
    <t>BUD15</t>
  </si>
  <si>
    <t>Ability to have multiple line items per purchase order with capability for one / multiple delivery schedules per line printed on purchase order.</t>
  </si>
  <si>
    <t>System supports the ability to schedule jobs for regular and unattended processing.</t>
  </si>
  <si>
    <t>System provides upload, download, and terminal emulation capabilities available for PCs under Microsoft Windows.</t>
  </si>
  <si>
    <t>Ability to keep a minimum seven (7) years online storage of all summary and detail transactions in the Finance, HR.</t>
  </si>
  <si>
    <t>Ability to access data from older backup media.</t>
  </si>
  <si>
    <t>Ability to purge records upon request for records within a user-defined time.</t>
  </si>
  <si>
    <t>Ability to archive items on microfiche or on some other form of archive storage.</t>
  </si>
  <si>
    <t>Ability to list all items included in purge.</t>
  </si>
  <si>
    <t>Ability to integrate proposed and third parties applications into the main menu structure.</t>
  </si>
  <si>
    <t>System provides pull-down menus to facilitate online data entry selections.</t>
  </si>
  <si>
    <t>Provides immediate transfer of values from "Pop up" tables to the appropriate field when selected and to proceed to the next entry field.</t>
  </si>
  <si>
    <t>System provides simple keystrokes for rapid data entry.</t>
  </si>
  <si>
    <t>System allows both online and batch entry of data.</t>
  </si>
  <si>
    <t>System performs updating from external batch sources (e.g., other application systems).</t>
  </si>
  <si>
    <t>Utilizes paperless system and workflow technology for user entry with electronic approval levels.</t>
  </si>
  <si>
    <t>Uses single entry to update all affected ledgers, tables and indexes (not applicable to Property Tax System).</t>
  </si>
  <si>
    <t>Ability to trigger additional screens based on a specific check box selection criteria.</t>
  </si>
  <si>
    <t>Allows mass changes or deletes.</t>
  </si>
  <si>
    <t>Allows departments to update and view data online with appropriate security access.</t>
  </si>
  <si>
    <t>F</t>
  </si>
  <si>
    <t>M</t>
  </si>
  <si>
    <t>Ability of confirming purchase order to be tracked and monitored by buyer, vendor, item, class budget, dollars.</t>
  </si>
  <si>
    <t>Ability to indicate and provide for manual or automatic purchase order or change order encumbrance.</t>
  </si>
  <si>
    <t>Ability to automatically match vendor invoice, purchase order and purchase order receipt.</t>
  </si>
  <si>
    <t>Ability to review vendors and outstanding purchase orders during the match process.</t>
  </si>
  <si>
    <t>Ability to detect and measure early / late and over / under shipments.</t>
  </si>
  <si>
    <t>Ability to maintain discrepancy file by vendor, stock number, item, dates, control number, purchase order number.</t>
  </si>
  <si>
    <t>System is capable of appending miscellaneous text or data files to standard reports.</t>
  </si>
  <si>
    <t>Ability to create reports and save the structure to generate the report automatically in the future on a scheduled basis with the defined graphics.</t>
  </si>
  <si>
    <t>System will provide usage statistics on staff time spent on each project by division and activity.</t>
  </si>
  <si>
    <t>Ability to generate exception reports on key transactions.</t>
  </si>
  <si>
    <t xml:space="preserve">System has the ability to provide statistical reports.  </t>
  </si>
  <si>
    <t>Ability to use finance data and statistics together in report calculations.</t>
  </si>
  <si>
    <t>Provides aging reports by account.</t>
  </si>
  <si>
    <t>System tracks the number of transactions and provides statistics (e.g., number of warrants, contracts, journal entries, etc.).</t>
  </si>
  <si>
    <t>System has the ability to convey statistical information via graphic means (e.g., graphs, charts, and other graphical representations).</t>
  </si>
  <si>
    <t>System will allow the use of partial name, cumulative, wild card and Soundex (phonic) searches.</t>
  </si>
  <si>
    <t>System provides for the definition of key fields for rapid search and reporting.</t>
  </si>
  <si>
    <t>System hag the ability to search for multiple items or a combination of items with one search.</t>
  </si>
  <si>
    <t>System has the ability to provide event notification based on user--defined criteria.</t>
  </si>
  <si>
    <t>Ability to print the Court logo onto letters or forms to eliminate the need for pre-printed forms (OLE capable).</t>
  </si>
  <si>
    <t>System allows for local printing to all printers in the Court network.</t>
  </si>
  <si>
    <t>Allows for output of large batch jobs to high speed printers.</t>
  </si>
  <si>
    <t>Users can define a local default printer for their workstation or User id.</t>
  </si>
  <si>
    <t>Provides Microsoft Windows-based report writer that not only operates under MS Windows, but is itself completely graphically oriented.</t>
  </si>
  <si>
    <t>Provides SQL-based report writer that "calls" to the database via SQL commands, (Select, Update, etc.).</t>
  </si>
  <si>
    <t>Provides ODBC-compliant report writer.</t>
  </si>
  <si>
    <t>Ability to control access to the data by an administrator who creates views of the data for both security and simplicity.</t>
  </si>
  <si>
    <t>Ability to graphically suggest table joins.</t>
  </si>
  <si>
    <t>Ability to create reports entirely with a point and click method other than the entry of text (no commands to remember).</t>
  </si>
  <si>
    <t>Ability to set limits on the size of rep created by end-users using parameters that can be restricted to system administrator access.</t>
  </si>
  <si>
    <t>Ability to store reports in a repository with controlled access available only to those with security approval by report.</t>
  </si>
  <si>
    <t>Ability to generate all reports in HTML format.</t>
  </si>
  <si>
    <t>Ability to preview reports online with option to print them.</t>
  </si>
  <si>
    <t>Ability to generate trend analyses across historical data and to develop projection reports.</t>
  </si>
  <si>
    <t>Ability to display report data in business graphics (pie, bar, line charts, etc.).</t>
  </si>
  <si>
    <t>Ability to download reports in spreadsheet (Excel), word processing (Word), database software (Access), and presentation software (PowerPoint).</t>
  </si>
  <si>
    <t>If required during a batch processing procedure, system restarts should not necessitate beginning the entire batch again.</t>
  </si>
  <si>
    <t>Ability to queue jobs for unattended processing.</t>
  </si>
  <si>
    <t>Provides integrity features which will prevent data or control problems during system failure/restart procedures.</t>
  </si>
  <si>
    <t>All encumbrances are carried forward</t>
  </si>
  <si>
    <t>GL48</t>
  </si>
  <si>
    <t>Selected encumbrances are carried forward</t>
  </si>
  <si>
    <t>GL49</t>
  </si>
  <si>
    <t>GL51</t>
  </si>
  <si>
    <t>Ability to validate field values within the journal entry screen.</t>
  </si>
  <si>
    <t>GL52</t>
  </si>
  <si>
    <t>GL53</t>
  </si>
  <si>
    <t>GL54</t>
  </si>
  <si>
    <t>GL55</t>
  </si>
  <si>
    <t>Ability to maintain detail of unbilled-billed charges.</t>
  </si>
  <si>
    <t>Ability to generate individual checks that include payments from multiple funds.</t>
  </si>
  <si>
    <t>Ability to provide audit trails with the following information:</t>
  </si>
  <si>
    <t>AP51</t>
  </si>
  <si>
    <t>Disbursements</t>
  </si>
  <si>
    <t>Requisition number</t>
  </si>
  <si>
    <t>Purchase order number</t>
  </si>
  <si>
    <t>Contract number</t>
  </si>
  <si>
    <t>Check number</t>
  </si>
  <si>
    <t>AP56</t>
  </si>
  <si>
    <t>Payee</t>
  </si>
  <si>
    <t>Ability to compute the number of checks written per check run.</t>
  </si>
  <si>
    <t>Ability to produce manual checks.</t>
  </si>
  <si>
    <t>Ability to support EFT payments.</t>
  </si>
  <si>
    <t>AP61</t>
  </si>
  <si>
    <t>Ability to produce, through secure printers, checks with MICR encoding and electronic signatures.</t>
  </si>
  <si>
    <t>Ability to support the use of multiple bank accounts.</t>
  </si>
  <si>
    <t>Ability to produce checks in various sequences (e.g., vendor, zip code, account).</t>
  </si>
  <si>
    <t>Ability to consolidate (or choose not to consolidate) multiple invoices for the same vendor on one check, and itemize the invoices on the remittance advice.</t>
  </si>
  <si>
    <t>Ability to process/account for voided checks and prevent the printing of blank, negative, or zero amount checks.</t>
  </si>
  <si>
    <t>AP66</t>
  </si>
  <si>
    <t>Ability to allow manually prepared checks into the system for inclusion in a separate check register and automatic distribution into the general ledger.</t>
  </si>
  <si>
    <t>DESIGN</t>
  </si>
  <si>
    <t>Ability to track grant applications.</t>
  </si>
  <si>
    <t>Ability to maintain data about grantors.</t>
  </si>
  <si>
    <t>Ability to track grant expenditure activity.</t>
  </si>
  <si>
    <t>Ability to track grant activity over multiple years.</t>
  </si>
  <si>
    <t>Ability to track grant activity over the grant fiscal year.</t>
  </si>
  <si>
    <t>Ability to account for grant revenues and expenditures for the fiscal year, grant year and the perpetual life of the grant--with breakdowns by period and in total (inception to date) for all prior years.</t>
  </si>
  <si>
    <t>GRANT LEDGERS</t>
  </si>
  <si>
    <t>Ability to define the program or budget year of the grant/project differently than the system established fiscal year.</t>
  </si>
  <si>
    <t>Ability to identify direct costs for each cost object by object and sub-object of expenditure.</t>
  </si>
  <si>
    <t>Organization or cost center</t>
  </si>
  <si>
    <t>Ability to assign indirect cost allocation formulas.</t>
  </si>
  <si>
    <t>Ability to generate indirect cost data based upon a cost allocation plan (i.e., communications billed, building services billed, and transportation billed, administrative costs, etc.).</t>
  </si>
  <si>
    <t>Ability to allocate costs based upon different types of rules.</t>
  </si>
  <si>
    <t>Ability to collect certain items first</t>
  </si>
  <si>
    <t>Ability to view next payment date by customer.</t>
  </si>
  <si>
    <t>Ability to support bar coding.</t>
  </si>
  <si>
    <t>Zip+4</t>
  </si>
  <si>
    <t>Case Management Number</t>
  </si>
  <si>
    <t>Ability to drill-down from any field within the accounts receivable module to any functional module within the system.</t>
  </si>
  <si>
    <t>Ability to drill-down from any field within the accounts payable screen to any functional module within the system.</t>
  </si>
  <si>
    <t>Ability to produce a cash position report.</t>
  </si>
  <si>
    <t>Ability to upload payment files to accommodate court specific disbursements (e.g., jury pay).</t>
  </si>
  <si>
    <t>Ability to support 1099 reporting data.</t>
  </si>
  <si>
    <t>Ability to produce a warrant status report.</t>
  </si>
  <si>
    <t>Ability to produce vendor activity report.</t>
  </si>
  <si>
    <t>Remittance advice</t>
  </si>
  <si>
    <t>Ability to produce summary Outstanding Check Report by fund and check type by user-defined timeframe.</t>
  </si>
  <si>
    <t>Ability to query data by check number.</t>
  </si>
  <si>
    <t>Ability to distribute single payments across multiple accounts, funds, organizations, etc.</t>
  </si>
  <si>
    <t>Ability to compare other invoices for duplicate payments prior to processing the payment.</t>
  </si>
  <si>
    <t>Ability to support recurring payments.</t>
  </si>
  <si>
    <t>Ability to create bid mailing lists of vendors by specific commodities.</t>
  </si>
  <si>
    <t>PUR59</t>
  </si>
  <si>
    <t>PUR60</t>
  </si>
  <si>
    <t>Project</t>
  </si>
  <si>
    <t>Ability to allow inquiry into entire bid or bid item by vendor name or number, bid number, buyer or item number.</t>
  </si>
  <si>
    <t>PUR61</t>
  </si>
  <si>
    <t>Ability to provide online entry of vendor bid responses.</t>
  </si>
  <si>
    <t>PUR62</t>
  </si>
  <si>
    <t>PUR63</t>
  </si>
  <si>
    <t>PUR64</t>
  </si>
  <si>
    <t>PUR65</t>
  </si>
  <si>
    <t>PUR66</t>
  </si>
  <si>
    <t>PUR67</t>
  </si>
  <si>
    <t>PUR68</t>
  </si>
  <si>
    <t>PUR69</t>
  </si>
  <si>
    <t>Ability to advertise bid information via the Internet.</t>
  </si>
  <si>
    <t>PUR70</t>
  </si>
  <si>
    <t>PUR71</t>
  </si>
  <si>
    <t>PUR72</t>
  </si>
  <si>
    <t>PUR73</t>
  </si>
  <si>
    <t>PUR74</t>
  </si>
  <si>
    <t>Ability to create and track blanket order contracts.</t>
  </si>
  <si>
    <t>PUR75</t>
  </si>
  <si>
    <t>GENERAL REQUIREMENTS</t>
  </si>
  <si>
    <t>CHART OF ACCOUNTS DESIGN</t>
  </si>
  <si>
    <t>JOURNAL ENTRY</t>
  </si>
  <si>
    <t>CLOSINGS</t>
  </si>
  <si>
    <t>QUERYING</t>
  </si>
  <si>
    <t>Ability to override unmatched status with the proper security status.</t>
  </si>
  <si>
    <t>Ability to flag purchases for fixed asset tables upon receipt of good.</t>
  </si>
  <si>
    <t>BUD16</t>
  </si>
  <si>
    <t>BUD17</t>
  </si>
  <si>
    <t>BUD18</t>
  </si>
  <si>
    <t>BUD19</t>
  </si>
  <si>
    <t>Ability to close out / reverse encumbrances and purchase orders by user defined parameters.</t>
  </si>
  <si>
    <t>AP16</t>
  </si>
  <si>
    <t>Ability of purchase order numbers to be manually or automatically generated with different numbering series for different organizational / buying entities.</t>
  </si>
  <si>
    <t>Ability to process blanket purchase orders.</t>
  </si>
  <si>
    <t>Ability to allow for unlimited standard and free form messages at the header and line item level.</t>
  </si>
  <si>
    <t>Ability to generate bill to and ship to information automatically with secondary or internal delivery to location.</t>
  </si>
  <si>
    <t>Ability to perform unit of measure conversion from purchased unit of measure to stocked / delivered unit of measure.</t>
  </si>
  <si>
    <t>Ability to maintain original and revised promised ship dates, prices, open quantities and “ship via” information.</t>
  </si>
  <si>
    <t>Ability to assign multiple general ledger account codings to purchase orders.</t>
  </si>
  <si>
    <t>Ability to reprint hard copy of purchase orders and change orders when required; eliminating the hard copy purchase order file maintenance, identifying duplicate, revised, items open / received.</t>
  </si>
  <si>
    <t>Ability to buy by description, cross referencing stock number, vendor(s).</t>
  </si>
  <si>
    <t>Ability to automatically encumber final purchase order amount interfacing with the General Ledger component  –  tracks differences and totals and releases differences back to remaining budget.</t>
  </si>
  <si>
    <t>Ability to allow annual automatic processing or renewal of on-going blanket purchase orders.</t>
  </si>
  <si>
    <t>Ability to track freight by line item or lump sum and divide by total estimated / actual.</t>
  </si>
  <si>
    <t>Ability to automatically or manually close or adjust purchase order without receiving merchandise.</t>
  </si>
  <si>
    <t>Ability to change purchase order item ordered  –  part, class, quantity, unit of measure, dollars, vendor, account.</t>
  </si>
  <si>
    <t>GL50</t>
  </si>
  <si>
    <t>GL56</t>
  </si>
  <si>
    <t>GL57</t>
  </si>
  <si>
    <t>GL58</t>
  </si>
  <si>
    <t>GL59</t>
  </si>
  <si>
    <t>GL60</t>
  </si>
  <si>
    <t>GL61</t>
  </si>
  <si>
    <t>GL62</t>
  </si>
  <si>
    <t>GL63</t>
  </si>
  <si>
    <t>GL64</t>
  </si>
  <si>
    <t>BUD35</t>
  </si>
  <si>
    <t>BUD36</t>
  </si>
  <si>
    <t>BUD37</t>
  </si>
  <si>
    <t>BUD38</t>
  </si>
  <si>
    <t>BUD39</t>
  </si>
  <si>
    <t>BUD40</t>
  </si>
  <si>
    <t>BUD41</t>
  </si>
  <si>
    <t>BUD42</t>
  </si>
  <si>
    <t>BUD43</t>
  </si>
  <si>
    <t>BUD44</t>
  </si>
  <si>
    <t>PUR113</t>
  </si>
  <si>
    <t>PUR114</t>
  </si>
  <si>
    <t>PUR115</t>
  </si>
  <si>
    <t>PUR116</t>
  </si>
  <si>
    <t>PUR117</t>
  </si>
  <si>
    <t>GR76</t>
  </si>
  <si>
    <t>GR77</t>
  </si>
  <si>
    <t>GR78</t>
  </si>
  <si>
    <t>GR79</t>
  </si>
  <si>
    <t>GR80</t>
  </si>
  <si>
    <t>GR81</t>
  </si>
  <si>
    <t>PJ4</t>
  </si>
  <si>
    <t>PJ69</t>
  </si>
  <si>
    <t>PJ70</t>
  </si>
  <si>
    <t>PJ71</t>
  </si>
  <si>
    <t>PJ72</t>
  </si>
  <si>
    <t>AR97</t>
  </si>
  <si>
    <t>AR98</t>
  </si>
  <si>
    <t>AR99</t>
  </si>
  <si>
    <t>AR100</t>
  </si>
  <si>
    <t>AP77</t>
  </si>
  <si>
    <t>AP78</t>
  </si>
  <si>
    <t>AP79</t>
  </si>
  <si>
    <t>AP80</t>
  </si>
  <si>
    <t>AP81</t>
  </si>
  <si>
    <t>AP82</t>
  </si>
  <si>
    <t>AP83</t>
  </si>
  <si>
    <t>AP84</t>
  </si>
  <si>
    <t>AP85</t>
  </si>
  <si>
    <t>AP86</t>
  </si>
  <si>
    <t>AP87</t>
  </si>
  <si>
    <t>Functional Requirements:  Technology</t>
  </si>
  <si>
    <t>Ability to enter, track separately, and process simultaneously the following tendering situations: cash, check, charge card, and money orders and direct deposits.</t>
  </si>
  <si>
    <t>Ability to import entries from a variety of file formats.</t>
  </si>
  <si>
    <t>TE77</t>
  </si>
  <si>
    <t>TE78</t>
  </si>
  <si>
    <t>TE79</t>
  </si>
  <si>
    <t>e-PROCUREMENT</t>
  </si>
  <si>
    <t>PUR118</t>
  </si>
  <si>
    <t>PUR119</t>
  </si>
  <si>
    <t>PUR120</t>
  </si>
  <si>
    <t>PUR121</t>
  </si>
  <si>
    <t>PUR122</t>
  </si>
  <si>
    <t>PUR123</t>
  </si>
  <si>
    <t>PUR124</t>
  </si>
  <si>
    <t>Ability to classify projects by type (I.e., billable, non-billable, statistical, etc.).</t>
  </si>
  <si>
    <t>CASH MANAGEMENT</t>
  </si>
  <si>
    <t>Ability to record cash transactions.</t>
  </si>
  <si>
    <t>Ability to import account information from banking institutions.</t>
  </si>
  <si>
    <t>Ability to produce cash position reports.</t>
  </si>
  <si>
    <t>Ability to forecast cash positions.</t>
  </si>
  <si>
    <t>GL65</t>
  </si>
  <si>
    <t>GL66</t>
  </si>
  <si>
    <t>GL67</t>
  </si>
  <si>
    <t>GL68</t>
  </si>
  <si>
    <t>GL69</t>
  </si>
  <si>
    <t>Ability of one purchase order to be charged to multiple cost centers/accounts / budgets.</t>
  </si>
  <si>
    <t>Type of project (i.e., building, etc.)</t>
  </si>
  <si>
    <t>Ability to record project activity over multiple departments/divisions.</t>
  </si>
  <si>
    <t>Ability to integrate with the case management system.</t>
  </si>
  <si>
    <t>Ability to support electronic payments.</t>
  </si>
  <si>
    <t>Ability to track and update address changes using unique identifier (e.g., Soc Sec #, drivers license, etc).</t>
  </si>
  <si>
    <t>Ability to include/exclude different customers or customer groups in the billing cycle based on user-defined parameters.</t>
  </si>
  <si>
    <t>Ability to produce ready-to-mail invoices prepared in accordance with governmental regulations and in the format required by the following reimbursing department / agency:</t>
  </si>
  <si>
    <t>Ability to suspend partial payments and over-payments as separate open items against the original bill amount until the bill is fully cleared.</t>
  </si>
  <si>
    <t>Ability to provide online account number validation for accounts receivable payments.</t>
  </si>
  <si>
    <t>Accounts charged are valid for specified projects (e.g., costs are valid or budgeted for the project).</t>
  </si>
  <si>
    <t>Ability to prevent entry to closed projects.</t>
  </si>
  <si>
    <t>Ability to obtain project titles online, primarily to assist in proper identification for data entry.</t>
  </si>
  <si>
    <t>Ability to allow allocating an amount by entered percentages to various projects.</t>
  </si>
  <si>
    <t>Ability to make overhead/indirect cost allocations to projects, including the use of multiple overhead rates.</t>
  </si>
  <si>
    <t>Ability to support GANTT charts.</t>
  </si>
  <si>
    <t>Ability to enter an amount or the current percent of completion and have the system estimate additional amounts for finishing the project.</t>
  </si>
  <si>
    <t>Ability to automatically calculate estimates to complete as budget minus actual.</t>
  </si>
  <si>
    <t>Ability to track multiple year expenditures.</t>
  </si>
  <si>
    <t>Ability to carry forward from current year.</t>
  </si>
  <si>
    <t>Ability to support project budgets by associating budget appropriations from the general ledger to user defined project accounts.</t>
  </si>
  <si>
    <t>Ability to accumulate balances for:</t>
  </si>
  <si>
    <t xml:space="preserve">Actuals </t>
  </si>
  <si>
    <t>Budgets</t>
  </si>
  <si>
    <t>Ability to perform flexible budgeting for projects while adhering to level of budgetary controls established in the General Ledger.</t>
  </si>
  <si>
    <t>Ability to program the calculation of projected final costs using various methods of computation.</t>
  </si>
  <si>
    <t>Grant name</t>
  </si>
  <si>
    <t>Grant description</t>
  </si>
  <si>
    <t>Grantor</t>
  </si>
  <si>
    <t>Grantor’s mailing address</t>
  </si>
  <si>
    <t xml:space="preserve">Grantor’s phone number </t>
  </si>
  <si>
    <t>Date application submitted</t>
  </si>
  <si>
    <t>Date application approved</t>
  </si>
  <si>
    <t>Original grant approval amount</t>
  </si>
  <si>
    <t>Grant budgeted</t>
  </si>
  <si>
    <t>Grant amendments</t>
  </si>
  <si>
    <t>Grant carryovers</t>
  </si>
  <si>
    <t xml:space="preserve">Grant fiscal calendar </t>
  </si>
  <si>
    <t>Grant beginning date</t>
  </si>
  <si>
    <t>Grant expiration date</t>
  </si>
  <si>
    <t>Letter of credit/draw-down</t>
  </si>
  <si>
    <t>Reimbursement schedule</t>
  </si>
  <si>
    <t>GRANT ACTIVITY</t>
  </si>
  <si>
    <t>Ability to capture all grant activity through the general ledger.</t>
  </si>
  <si>
    <t>Ability to capture grant expenditures and revenues by:</t>
  </si>
  <si>
    <t>General ledger account numbers</t>
  </si>
  <si>
    <t>Grantor-defined categories or accounts</t>
  </si>
  <si>
    <t>Grant purchase orders and encumbrances</t>
  </si>
  <si>
    <t>Grants status codes</t>
  </si>
  <si>
    <t>User defined fields</t>
  </si>
  <si>
    <t>Grant’s conditions and restrictions</t>
  </si>
  <si>
    <t xml:space="preserve">Narrative fields for miscellaneous information </t>
  </si>
  <si>
    <t>PROCESSING REQUIREMENTS</t>
  </si>
  <si>
    <t>Ability to establish and adjust budgets for each grant.</t>
  </si>
  <si>
    <t xml:space="preserve">Ability to assign multiple user defined categories for budget purposes. </t>
  </si>
  <si>
    <t>Ability to duplicate preexisting grants to establish templates for new grants.</t>
  </si>
  <si>
    <t>PUR76</t>
  </si>
  <si>
    <t>PUR77</t>
  </si>
  <si>
    <t>PUR78</t>
  </si>
  <si>
    <t>PUR79</t>
  </si>
  <si>
    <t>PUR80</t>
  </si>
  <si>
    <t>PUR81</t>
  </si>
  <si>
    <t>PUR82</t>
  </si>
  <si>
    <t>PUR83</t>
  </si>
  <si>
    <t>PUR84</t>
  </si>
  <si>
    <t>PUR85</t>
  </si>
  <si>
    <t>PUR86</t>
  </si>
  <si>
    <t>PUR87</t>
  </si>
  <si>
    <t>C</t>
  </si>
  <si>
    <t>TP</t>
  </si>
  <si>
    <t>NA</t>
  </si>
  <si>
    <t>ACCOUNTS PAYABLE DESIGN</t>
  </si>
  <si>
    <t>VENDOR DATA</t>
  </si>
  <si>
    <t>INVOICE / VOUCHER PROCESSING</t>
  </si>
  <si>
    <t>CHECK PROCESSING</t>
  </si>
  <si>
    <t>CHECK RECONCILIATION</t>
  </si>
  <si>
    <t>QUERYING / REPORTING</t>
  </si>
  <si>
    <t>PURCHASING DESIGN</t>
  </si>
  <si>
    <t>VENDOR FILES</t>
  </si>
  <si>
    <t>REQUISITION PROCESSING</t>
  </si>
  <si>
    <t>BID AND QUOTE PROCESSING</t>
  </si>
  <si>
    <t>Court Services</t>
  </si>
  <si>
    <t>Ability to record customer communication regarding an invoice and store the communication data with the invoice.</t>
  </si>
  <si>
    <t>AR5</t>
  </si>
  <si>
    <t>AR10</t>
  </si>
  <si>
    <t>CONTRACT ADMINISTRATION</t>
  </si>
  <si>
    <t>PURCHASE ORDER MANAGEMENT</t>
  </si>
  <si>
    <t>RECEIVING</t>
  </si>
  <si>
    <t>Ability to automatically carryover to General Ledger accounts created in the Budget module.</t>
  </si>
  <si>
    <t>Ability to reallocate and aggregate budgets with proper security.</t>
  </si>
  <si>
    <t>Ability to produce reports showing discounts taken and lost.</t>
  </si>
  <si>
    <t>Ability to provide bid analysis tools by price, quantity and availability by entire bid package or single line item.</t>
  </si>
  <si>
    <t>Ability to track Bid / RFP by awards, dollar amounts, vendor responses, buyer, commodity.</t>
  </si>
  <si>
    <t>Ability to track bid list / file by commodity code.</t>
  </si>
  <si>
    <t>Ability to convert awarded bid to approved contract.</t>
  </si>
  <si>
    <t>Ability to allow multiple contracts per vendor, multiple items per contract and multiple dates.</t>
  </si>
  <si>
    <t>Ability to track service performance against a contract.</t>
  </si>
  <si>
    <t>Ability to review and print contract text.</t>
  </si>
  <si>
    <t>Ability to support the following types of bids: advertised sealed bids, phone and fax quotes and written requests for proposals and quotations.</t>
  </si>
  <si>
    <t>PUR55</t>
  </si>
  <si>
    <t>PUR56</t>
  </si>
  <si>
    <t>PUR57</t>
  </si>
  <si>
    <t>Ability to produce a list of potential vendors/bidders who provide the requested commodities based on the NIGP commodity coding system.</t>
  </si>
  <si>
    <t>PUR58</t>
  </si>
  <si>
    <t>Functional Requirements:  Accounts Payable</t>
  </si>
  <si>
    <t>Functional Requirements:  Grants Accounting</t>
  </si>
  <si>
    <t>Functional Requirements:  Projects Accounting</t>
  </si>
  <si>
    <r>
      <t xml:space="preserve">F </t>
    </r>
    <r>
      <rPr>
        <sz val="12"/>
        <color indexed="63"/>
        <rFont val="Arial"/>
        <family val="2"/>
      </rPr>
      <t>= Fully Provided "Out-of-the-Box"</t>
    </r>
  </si>
  <si>
    <r>
      <t xml:space="preserve">R </t>
    </r>
    <r>
      <rPr>
        <sz val="12"/>
        <color indexed="63"/>
        <rFont val="Arial"/>
        <family val="2"/>
      </rPr>
      <t>= Provided with Reporting Tool</t>
    </r>
  </si>
  <si>
    <r>
      <t xml:space="preserve">NV = </t>
    </r>
    <r>
      <rPr>
        <sz val="12"/>
        <color indexed="63"/>
        <rFont val="Arial"/>
        <family val="2"/>
      </rPr>
      <t>Provided in the Very Next Version</t>
    </r>
  </si>
  <si>
    <r>
      <t xml:space="preserve">C </t>
    </r>
    <r>
      <rPr>
        <sz val="12"/>
        <color indexed="63"/>
        <rFont val="Arial"/>
        <family val="2"/>
      </rPr>
      <t>= Custom Development Required</t>
    </r>
  </si>
  <si>
    <r>
      <t xml:space="preserve">TP </t>
    </r>
    <r>
      <rPr>
        <sz val="12"/>
        <color indexed="63"/>
        <rFont val="Arial"/>
        <family val="2"/>
      </rPr>
      <t>= Third Party Software Required</t>
    </r>
  </si>
  <si>
    <t>Ability to accommodate payments in excess or  less than the bill rendered.</t>
  </si>
  <si>
    <t>Ability to enter non-PO invoice vs. PO invoice.</t>
  </si>
  <si>
    <t>Ability to flag contracts for release payments based upon certain defined performance indicators.</t>
  </si>
  <si>
    <t>General</t>
  </si>
  <si>
    <t>Ability to check status of order (ship date, tracking number).</t>
  </si>
  <si>
    <t>Ability to copy a previously made request.</t>
  </si>
  <si>
    <t>Ability to save request form if requestor is not ready to submit the order.</t>
  </si>
  <si>
    <t>Ability to print requisitions.</t>
  </si>
  <si>
    <t>Vendor Information</t>
  </si>
  <si>
    <t>Ability to store vendor information.</t>
  </si>
  <si>
    <t>Ability for vendors to update information through proper security.</t>
  </si>
  <si>
    <t>Ability for vendors to view current requests for bids.</t>
  </si>
  <si>
    <t>Ability for vendor to upload catalog items.</t>
  </si>
  <si>
    <t>Ability to search and purchase from existing contracts.</t>
  </si>
  <si>
    <t>e-Purchasing</t>
  </si>
  <si>
    <t>Ability to e-mail confirmation of order.</t>
  </si>
  <si>
    <t>Ability to specify preferred vendors.</t>
  </si>
  <si>
    <t>Ability to support forward and reverse auctions.</t>
  </si>
  <si>
    <t>PUR125</t>
  </si>
  <si>
    <t>PUR126</t>
  </si>
  <si>
    <t>PUR127</t>
  </si>
  <si>
    <t>PUR128</t>
  </si>
  <si>
    <t>PUR129</t>
  </si>
  <si>
    <t>PUR130</t>
  </si>
  <si>
    <t>PUR131</t>
  </si>
  <si>
    <t>PUR132</t>
  </si>
  <si>
    <t>PUR133</t>
  </si>
  <si>
    <t>PUR134</t>
  </si>
  <si>
    <t>PUR135</t>
  </si>
  <si>
    <t>PUR136</t>
  </si>
  <si>
    <t>PUR137</t>
  </si>
  <si>
    <t>PUR138</t>
  </si>
  <si>
    <t>PUR139</t>
  </si>
  <si>
    <t>PUR140</t>
  </si>
  <si>
    <t>PUR141</t>
  </si>
  <si>
    <t>PUR142</t>
  </si>
  <si>
    <t>PUR143</t>
  </si>
  <si>
    <t>PUR144</t>
  </si>
  <si>
    <t>PUR145</t>
  </si>
  <si>
    <t>PUR146</t>
  </si>
  <si>
    <t>PUR147</t>
  </si>
  <si>
    <t>PUR148</t>
  </si>
  <si>
    <t>PUR149</t>
  </si>
  <si>
    <t>PUR150</t>
  </si>
  <si>
    <t>AR128</t>
  </si>
  <si>
    <t>AR129</t>
  </si>
  <si>
    <t>Ability to integrate with imaging systems.</t>
  </si>
  <si>
    <t>Ability to trigger fixed asset process or low value asset classification by analyzing purchase and making decision based upon the purchase price.</t>
  </si>
  <si>
    <t>Ability to drill-down from any field within the purchasing screen to any functional module within the system.</t>
  </si>
  <si>
    <t>Ability to generate aging reports.</t>
  </si>
  <si>
    <t>Ability to generate 1099 report.</t>
  </si>
  <si>
    <t>Ability to accommodate the following accounting fields:</t>
  </si>
  <si>
    <t>Amount and origin of matching funds</t>
  </si>
  <si>
    <t>Ability to drill-down from any field within the grants accounting screen to any functional module within the system.</t>
  </si>
  <si>
    <t>Ability to assign indirect cost codes.</t>
  </si>
  <si>
    <t>PUR107</t>
  </si>
  <si>
    <t>Ability to establish projects budgets (balanced) across funds.</t>
  </si>
  <si>
    <t>Ability to associate project budgets with budgetary control appropriations in the General Ledger ensuring consistency across applications.</t>
  </si>
  <si>
    <t>Ability to associate multiple funding sources with projects and track the application of funding to actual expenditure.</t>
  </si>
  <si>
    <t>Ability to establish project accounts to record project budgets, encumbrances and expenditures.</t>
  </si>
  <si>
    <t>Ability to clone project accounts established from previous projects, then modify for a newly created project.</t>
  </si>
  <si>
    <t>Ability to calculate capitalized interest by project.</t>
  </si>
  <si>
    <t>PROJECT MANAGEMENT</t>
  </si>
  <si>
    <t>Ability to record project activity over multiple years.</t>
  </si>
  <si>
    <t>Ability to accommodate a variety of projects such as:</t>
  </si>
  <si>
    <t>Small capital expenses (e.g., remodeling)</t>
  </si>
  <si>
    <t>Large capital projects (e.g., buildings, infrastructure)</t>
  </si>
  <si>
    <t>Routine work order(s) for non-capital expenditures</t>
  </si>
  <si>
    <t>Ability to classify the project by:</t>
  </si>
  <si>
    <t>Administering department</t>
  </si>
  <si>
    <t>Ability to track the following dates:</t>
  </si>
  <si>
    <t>Planned start date</t>
  </si>
  <si>
    <t>Actual start date</t>
  </si>
  <si>
    <t>Planned completion date</t>
  </si>
  <si>
    <t>Project completion date</t>
  </si>
  <si>
    <t>Ability to maintain a project address.</t>
  </si>
  <si>
    <t>Ability to associate work orders with projects.</t>
  </si>
  <si>
    <t>Ability to associate freeform text with a project.</t>
  </si>
  <si>
    <t>Ability to track approval levels.</t>
  </si>
  <si>
    <t>Ability to compare accounts receivable data to accounts payable to identify payees who owe the State money.</t>
  </si>
  <si>
    <t>Ability to track grant activity over the State fiscal year.</t>
  </si>
  <si>
    <t>Responsible State department or division</t>
  </si>
  <si>
    <t>Responsible State departmental or divisional contact</t>
  </si>
  <si>
    <t xml:space="preserve"> </t>
  </si>
  <si>
    <t>Functional Requirements</t>
  </si>
  <si>
    <t>Ability to maintain a transaction listing of all contract change orders including date and source. (To understand why changes were made, what amount, who approved, etc.)</t>
  </si>
  <si>
    <t>PUR91</t>
  </si>
  <si>
    <t>PUR92</t>
  </si>
  <si>
    <t>Ability to encumber only a portion of a contract based on fiscal year.</t>
  </si>
  <si>
    <t>PUR93</t>
  </si>
  <si>
    <t>PUR94</t>
  </si>
  <si>
    <t>PUR95</t>
  </si>
  <si>
    <t>PUR96</t>
  </si>
  <si>
    <t>PUR97</t>
  </si>
  <si>
    <t>Ability to create purchase orders from requisitions, bid/quotes and contracts.</t>
  </si>
  <si>
    <t>PUR98</t>
  </si>
  <si>
    <t>PUR99</t>
  </si>
  <si>
    <t>PUR100</t>
  </si>
  <si>
    <t>Ability to send purchase orders to vendors in the following formats: electronic data exchange, fax, e-mail or printed copy.</t>
  </si>
  <si>
    <t>PUR101</t>
  </si>
  <si>
    <t>PUR102</t>
  </si>
  <si>
    <t>PUR103</t>
  </si>
  <si>
    <t>PUR104</t>
  </si>
  <si>
    <t>PUR105</t>
  </si>
  <si>
    <t>PUR106</t>
  </si>
  <si>
    <t>Ability of system to record and maintain data at the following levels of detail:</t>
  </si>
  <si>
    <t>Program</t>
  </si>
  <si>
    <t>Task</t>
  </si>
  <si>
    <t>Work order</t>
  </si>
  <si>
    <t>Ability to carry forward project budgets from current year.</t>
  </si>
  <si>
    <t>Ability to set up authorized users by job title or name to charge labor time on a project.</t>
  </si>
  <si>
    <t>Ability to identify inactive projects.</t>
  </si>
  <si>
    <t>PROJECT LEDGERS</t>
  </si>
  <si>
    <t>Ability to add, modify or delete grant information online with audit trail of all changes.</t>
  </si>
  <si>
    <t>Ability to provide for grant summary history online.</t>
  </si>
  <si>
    <t>Ability to support multiple programs per grant (sub-grants).</t>
  </si>
  <si>
    <t>Ability to purge expired grants or non-awarded grants.</t>
  </si>
  <si>
    <t>Ability to accept electronic wire transfers for draw-down/letters of credit.</t>
  </si>
  <si>
    <t>Ability to “suspend” grant transactions based on user defined criteria (i.e., expiration date or grant status).</t>
  </si>
  <si>
    <t>Ability to post the “suspended” grant transactions with supervisory control or post with supervisory override.</t>
  </si>
  <si>
    <t>Ability to archive closed grants with no activity beyond a user defined time interval.</t>
  </si>
  <si>
    <t>Ability of the system to allow for sorting of the chart of accounts.</t>
  </si>
  <si>
    <t>GL14</t>
  </si>
  <si>
    <t>Ability to print information displayed on the screen.</t>
  </si>
  <si>
    <t>GL15</t>
  </si>
  <si>
    <t xml:space="preserve">Ability to add accounts in an active or inactive status. </t>
  </si>
  <si>
    <t>GL16</t>
  </si>
  <si>
    <t>GL17</t>
  </si>
  <si>
    <t>Ability to use effective dating when adding or deleting accounts and to validate entries based upon the effective date.</t>
  </si>
  <si>
    <t>GL18</t>
  </si>
  <si>
    <t>Ability to produce a monthly, detailed, stale-dated checks listing by fund and by check type.</t>
  </si>
  <si>
    <t>AP88</t>
  </si>
  <si>
    <t>Ability to track chart-of-accounts organization structure changes from fiscal year to fiscal year.</t>
  </si>
  <si>
    <t>GL19</t>
  </si>
  <si>
    <t>Ability to create account roll-ups.</t>
  </si>
  <si>
    <t>GL20</t>
  </si>
  <si>
    <t>GL21</t>
  </si>
  <si>
    <t>GL22</t>
  </si>
  <si>
    <t>Ability to provide for a search range of account numbers.</t>
  </si>
  <si>
    <t>GL23</t>
  </si>
  <si>
    <t>Ability to allow the user to look up the chart of accounts on screen.</t>
  </si>
  <si>
    <t>GL24</t>
  </si>
  <si>
    <t>Ability to enter journal transactions in batches.</t>
  </si>
  <si>
    <t>GL25</t>
  </si>
  <si>
    <t>Ability to enter journal entries for multiple departments and funds under one journal header.</t>
  </si>
  <si>
    <t>GL26</t>
  </si>
  <si>
    <t>GL27</t>
  </si>
  <si>
    <t>Ability to restrict interfund postings based upon security.</t>
  </si>
  <si>
    <t>GL28</t>
  </si>
  <si>
    <t>GL29</t>
  </si>
  <si>
    <t>AP2</t>
  </si>
  <si>
    <t>AP3</t>
  </si>
  <si>
    <t>AP4</t>
  </si>
  <si>
    <t>AP5</t>
  </si>
  <si>
    <t>AP7</t>
  </si>
  <si>
    <t>AP8</t>
  </si>
  <si>
    <t>AP9</t>
  </si>
  <si>
    <t>AP10</t>
  </si>
  <si>
    <t>AP12</t>
  </si>
  <si>
    <t>AP13</t>
  </si>
  <si>
    <t>AP14</t>
  </si>
  <si>
    <t>AP15</t>
  </si>
  <si>
    <t>AP17</t>
  </si>
  <si>
    <t>AP18</t>
  </si>
  <si>
    <t>AP19</t>
  </si>
  <si>
    <t>AP20</t>
  </si>
  <si>
    <t>AP22</t>
  </si>
  <si>
    <t>AP23</t>
  </si>
  <si>
    <t>AP24</t>
  </si>
  <si>
    <t>AP25</t>
  </si>
  <si>
    <t>AP27</t>
  </si>
  <si>
    <t>AP28</t>
  </si>
  <si>
    <t>AP29</t>
  </si>
  <si>
    <t>AP30</t>
  </si>
  <si>
    <t>AP32</t>
  </si>
  <si>
    <t>AP33</t>
  </si>
  <si>
    <t>AP34</t>
  </si>
  <si>
    <t>AP35</t>
  </si>
  <si>
    <t>AP37</t>
  </si>
  <si>
    <t>AP38</t>
  </si>
  <si>
    <t>AP39</t>
  </si>
  <si>
    <t>AP40</t>
  </si>
  <si>
    <t>AP42</t>
  </si>
  <si>
    <t>AP43</t>
  </si>
  <si>
    <t>AP44</t>
  </si>
  <si>
    <t>AP45</t>
  </si>
  <si>
    <t>AP47</t>
  </si>
  <si>
    <t>AP48</t>
  </si>
  <si>
    <t>TE1</t>
  </si>
  <si>
    <t>TE2</t>
  </si>
  <si>
    <t>TE3</t>
  </si>
  <si>
    <t>TE4</t>
  </si>
  <si>
    <t>TE5</t>
  </si>
  <si>
    <t>TE6</t>
  </si>
  <si>
    <t>TE7</t>
  </si>
  <si>
    <t>TE8</t>
  </si>
  <si>
    <t>TE9</t>
  </si>
  <si>
    <t>TE10</t>
  </si>
  <si>
    <t>TE11</t>
  </si>
  <si>
    <t>TE12</t>
  </si>
  <si>
    <t>TE13</t>
  </si>
  <si>
    <t>TE14</t>
  </si>
  <si>
    <t>TE15</t>
  </si>
  <si>
    <t>TE16</t>
  </si>
  <si>
    <t>TE17</t>
  </si>
  <si>
    <t>TE18</t>
  </si>
  <si>
    <t>TE19</t>
  </si>
  <si>
    <t>TE20</t>
  </si>
  <si>
    <t>TE21</t>
  </si>
  <si>
    <t>TE22</t>
  </si>
  <si>
    <t>TE23</t>
  </si>
  <si>
    <t>TE24</t>
  </si>
  <si>
    <t>TE25</t>
  </si>
  <si>
    <t>TE26</t>
  </si>
  <si>
    <t>TE27</t>
  </si>
  <si>
    <t>TE28</t>
  </si>
  <si>
    <t>TE29</t>
  </si>
  <si>
    <t>TE30</t>
  </si>
  <si>
    <t>TE31</t>
  </si>
  <si>
    <t>TE32</t>
  </si>
  <si>
    <t>TE33</t>
  </si>
  <si>
    <t>TE34</t>
  </si>
  <si>
    <t>TE35</t>
  </si>
  <si>
    <t>TE36</t>
  </si>
  <si>
    <t>TE37</t>
  </si>
  <si>
    <t>TE38</t>
  </si>
  <si>
    <t>TE39</t>
  </si>
  <si>
    <t>TE40</t>
  </si>
  <si>
    <t>TE41</t>
  </si>
  <si>
    <t>TE42</t>
  </si>
  <si>
    <t>TE43</t>
  </si>
  <si>
    <t>TE44</t>
  </si>
  <si>
    <t>TE45</t>
  </si>
  <si>
    <t>TE46</t>
  </si>
  <si>
    <t>TE47</t>
  </si>
  <si>
    <t>TE48</t>
  </si>
  <si>
    <t>TE49</t>
  </si>
  <si>
    <t>TE50</t>
  </si>
  <si>
    <t>TE51</t>
  </si>
  <si>
    <t>TE52</t>
  </si>
  <si>
    <t>TE53</t>
  </si>
  <si>
    <t>TE54</t>
  </si>
  <si>
    <t>TE55</t>
  </si>
  <si>
    <t>TE56</t>
  </si>
  <si>
    <t>TE57</t>
  </si>
  <si>
    <t>TE58</t>
  </si>
  <si>
    <t>TE59</t>
  </si>
  <si>
    <t>TE60</t>
  </si>
  <si>
    <t>TE61</t>
  </si>
  <si>
    <t>TE62</t>
  </si>
  <si>
    <t>TE63</t>
  </si>
  <si>
    <t>TE64</t>
  </si>
  <si>
    <t>TE65</t>
  </si>
  <si>
    <t>TE66</t>
  </si>
  <si>
    <t>TE67</t>
  </si>
  <si>
    <t>TE68</t>
  </si>
  <si>
    <t>TE69</t>
  </si>
  <si>
    <t>TE70</t>
  </si>
  <si>
    <t>TE71</t>
  </si>
  <si>
    <t>TE72</t>
  </si>
  <si>
    <t>TE73</t>
  </si>
  <si>
    <t>TE74</t>
  </si>
  <si>
    <t>TE75</t>
  </si>
  <si>
    <t>Ability to create user-defined screens for cashiers.</t>
  </si>
  <si>
    <t>Ability to require a valid operator code in order to process a receipt.</t>
  </si>
  <si>
    <t>Ability to secure registers at various levels (clerk, manager, etc.) depending on the function being performed.</t>
  </si>
  <si>
    <t>Ability to generate a customer receipt as well as an internal transaction tape for each transaction processed. The internal transaction tape will be used to balance the drawer at the end of the day.</t>
  </si>
  <si>
    <t>Ability to capture the transaction time of day on each transaction.</t>
  </si>
  <si>
    <t>Ability to process split or mixed tendering situations.</t>
  </si>
  <si>
    <t>Ability to inquire into all of a customer's outstanding invoices/fees when receiving payments for any type of invoice/fee.</t>
  </si>
  <si>
    <t>Ability to maintain default general ledger accounts for specific types of payments or receipts.</t>
  </si>
  <si>
    <t>Ability to provide a user override of the default general ledger account(s) by an authorized user.</t>
  </si>
  <si>
    <t>Ability to track additions, changes, and deletions to the customer files with an audit trail.</t>
  </si>
  <si>
    <t>AR50</t>
  </si>
  <si>
    <t>Ability to automatically assign sequential customer and invoice numbers to ensure duplicates do not occur.</t>
  </si>
  <si>
    <t>AR51</t>
  </si>
  <si>
    <t>Ability to flag inactive accounts.</t>
  </si>
  <si>
    <t>AR52</t>
  </si>
  <si>
    <t>Ability to purge inactive accounts based on user defined criteria.</t>
  </si>
  <si>
    <t>AR53</t>
  </si>
  <si>
    <t>Ability to use alphanumeric characters for customer numbers.</t>
  </si>
  <si>
    <t>AR54</t>
  </si>
  <si>
    <t>Ability to classify customers by user-defined classifications.</t>
  </si>
  <si>
    <t>AR55</t>
  </si>
  <si>
    <t>Ability to validate user defined customer codes during online entry.</t>
  </si>
  <si>
    <t>AR56</t>
  </si>
  <si>
    <t>Ability to associate a customer with other customer master records such as a parent company and a subsidiary company.</t>
  </si>
  <si>
    <t>AR57</t>
  </si>
  <si>
    <t>Ability to generate tickler messages for automatic display on specific dates for follow-up with a customer.</t>
  </si>
  <si>
    <t>AR58</t>
  </si>
  <si>
    <t>Ability to activate or inactivate customers.</t>
  </si>
  <si>
    <t>AR59</t>
  </si>
  <si>
    <t>Ability to set up one time customers with minimal data entry as compared to a regular customer.</t>
  </si>
  <si>
    <t>AR60</t>
  </si>
  <si>
    <t>INVOICES</t>
  </si>
  <si>
    <t>AR61</t>
  </si>
  <si>
    <t>Ability to produce fixed or recurring billings based upon contract terms.</t>
  </si>
  <si>
    <t>AR62</t>
  </si>
  <si>
    <t>Ability to produce manual invoices for non-recurring types of billing.</t>
  </si>
  <si>
    <t>AR63</t>
  </si>
  <si>
    <t>Ability to construct and process periodic statements for every receivable.</t>
  </si>
  <si>
    <t>AR64</t>
  </si>
  <si>
    <t>Ability to accommodate memo or text fields for invoices or credit memos.</t>
  </si>
  <si>
    <t>AR65</t>
  </si>
  <si>
    <t>Ability to generate account statements for the following:</t>
  </si>
  <si>
    <t>AR66</t>
  </si>
  <si>
    <t>Specific accounts</t>
  </si>
  <si>
    <t>AR67</t>
  </si>
  <si>
    <t>Range of accounts within a department / agency</t>
  </si>
  <si>
    <t>AR68</t>
  </si>
  <si>
    <t>Range of customers</t>
  </si>
  <si>
    <t>AR69</t>
  </si>
  <si>
    <t>Delinquent accounts</t>
  </si>
  <si>
    <t>AR70</t>
  </si>
  <si>
    <t>Ability to generate consolidated statements for customers with multiple accounts.</t>
  </si>
  <si>
    <t>AR71</t>
  </si>
  <si>
    <t>AR72</t>
  </si>
  <si>
    <t>AR73</t>
  </si>
  <si>
    <t>AR74</t>
  </si>
  <si>
    <t>Proprietary Funds</t>
  </si>
  <si>
    <t>AR75</t>
  </si>
  <si>
    <t>Miscellaneous departmental / agency services</t>
  </si>
  <si>
    <t>AR76</t>
  </si>
  <si>
    <t>State and federal reimbursed projects</t>
  </si>
  <si>
    <t>AR77</t>
  </si>
  <si>
    <t>Locally reimbursed projects</t>
  </si>
  <si>
    <t>AR78</t>
  </si>
  <si>
    <t>Ability to establish agreed-upon maximum charges even if actual costs incurred in providing the service or item exceed this maximum.</t>
  </si>
  <si>
    <t>AR79</t>
  </si>
  <si>
    <t>Ability to exclude / include billing detail data elements, allowable charges, and overhead on specific bills or all bills.</t>
  </si>
  <si>
    <t>AR80</t>
  </si>
  <si>
    <t>Ability to produce reconciliation statements showing beginning balance, charges, credits and payments, and a new balance.</t>
  </si>
  <si>
    <t>AR81</t>
  </si>
  <si>
    <t>Ability to correct and reprint invoices.</t>
  </si>
  <si>
    <t>AR82</t>
  </si>
  <si>
    <t>Ability to accommodate online cancellation and one step automatic reversals of invoice entries.</t>
  </si>
  <si>
    <t>AR83</t>
  </si>
  <si>
    <t>Ability to print a duplicate bill on request.</t>
  </si>
  <si>
    <t>AR84</t>
  </si>
  <si>
    <t>Ability to allow credit memos in batches or online.</t>
  </si>
  <si>
    <t>AR85</t>
  </si>
  <si>
    <t>Ability to input journal entries as a correction or adjustment to prior accounting periods.</t>
  </si>
  <si>
    <t>GL34</t>
  </si>
  <si>
    <t>Ability to accommodate workflow.</t>
  </si>
  <si>
    <t>GL35</t>
  </si>
  <si>
    <t>GL36</t>
  </si>
  <si>
    <t>GL37</t>
  </si>
  <si>
    <t>GL38</t>
  </si>
  <si>
    <t>GL39</t>
  </si>
  <si>
    <t>Ability to have more than one period open.</t>
  </si>
  <si>
    <t>GL40</t>
  </si>
  <si>
    <t>Ability to close by fund group or by fund.</t>
  </si>
  <si>
    <t>GL41</t>
  </si>
  <si>
    <t>Ability to initiate year-end processing at any point in time after the end of the fiscal year (i.e., doesn't have to occur on last day or on any particular day).</t>
  </si>
  <si>
    <t>GL42</t>
  </si>
  <si>
    <t>Ability to make post-closing adjustments at any point during the closing period.</t>
  </si>
  <si>
    <t>GL43</t>
  </si>
  <si>
    <t>GL44</t>
  </si>
  <si>
    <t>TE90</t>
  </si>
  <si>
    <t>TE91</t>
  </si>
  <si>
    <t>TE92</t>
  </si>
  <si>
    <t>General Reporting Requirements</t>
  </si>
  <si>
    <t>TE93</t>
  </si>
  <si>
    <t>TE94</t>
  </si>
  <si>
    <t>TE95</t>
  </si>
  <si>
    <t>TE96</t>
  </si>
  <si>
    <t>TE97</t>
  </si>
  <si>
    <t>TE98</t>
  </si>
  <si>
    <t>TE99</t>
  </si>
  <si>
    <t>TE100</t>
  </si>
  <si>
    <t>TE101</t>
  </si>
  <si>
    <t>TE102</t>
  </si>
  <si>
    <t>TE103</t>
  </si>
  <si>
    <t>TE104</t>
  </si>
  <si>
    <t>TE105</t>
  </si>
  <si>
    <t>TE106</t>
  </si>
  <si>
    <t>TE107</t>
  </si>
  <si>
    <t>TE108</t>
  </si>
  <si>
    <t>TE109</t>
  </si>
  <si>
    <t>TE110</t>
  </si>
  <si>
    <t>TE111</t>
  </si>
  <si>
    <t>TE112</t>
  </si>
  <si>
    <t>TE113</t>
  </si>
  <si>
    <t>TE114</t>
  </si>
  <si>
    <t>TE115</t>
  </si>
  <si>
    <t>TE116</t>
  </si>
  <si>
    <t>TE117</t>
  </si>
  <si>
    <t>TE118</t>
  </si>
  <si>
    <t>Report Writer Requirements</t>
  </si>
  <si>
    <t>TE119</t>
  </si>
  <si>
    <t>TE120</t>
  </si>
  <si>
    <t>TE121</t>
  </si>
  <si>
    <t>TE122</t>
  </si>
  <si>
    <t>TE123</t>
  </si>
  <si>
    <t>TE124</t>
  </si>
  <si>
    <t>TE125</t>
  </si>
  <si>
    <t>TE126</t>
  </si>
  <si>
    <t>TE127</t>
  </si>
  <si>
    <t>TE128</t>
  </si>
  <si>
    <t>TE129</t>
  </si>
  <si>
    <t>Ability to combine data from the system with data from other RDBMS applications in the same report.</t>
  </si>
  <si>
    <t>Control/Integrity Capabilities</t>
  </si>
  <si>
    <t>The software components provide for online data entry, comprehensive online editing, online file updating and online inquiry.</t>
  </si>
  <si>
    <t>Error messages appear in a standard format (e.g., in a consistent location on each screen) and are easily understood.</t>
  </si>
  <si>
    <t>Remote access for telecommuting employees is supported with appropriate security.</t>
  </si>
  <si>
    <t>Allows future connection of remote laptop applications such as field investigation (for Property TRY, system only).</t>
  </si>
  <si>
    <t>System is table-driven with online screens to control parameters.</t>
  </si>
  <si>
    <t>System provides a browser-based client.</t>
  </si>
  <si>
    <t>System allows intranet and Internet access with appropriate security.</t>
  </si>
  <si>
    <t>System allows for effective dated transactions and table updates.</t>
  </si>
  <si>
    <t>System can download, upload, or interface data with personal, mini and mainframe Computers using standard file formats.</t>
  </si>
  <si>
    <t>System is MAPI compliant (e-mail standard for workflow).</t>
  </si>
  <si>
    <t>System interfaces with office automation products such as MS Word, MS Excel, MS PowerPoint, MS Access, etc.</t>
  </si>
  <si>
    <t>System provides "screen print" capability while user is viewing an account.</t>
  </si>
  <si>
    <t>System is Year 2000 and leap year compliant.</t>
  </si>
  <si>
    <t xml:space="preserve">System should provide a Graphical User Interface (CUD System provides a common GUI report writer, which can be used across all components). </t>
  </si>
  <si>
    <t>Ability to drill down to supporting documents within the purchasing system.</t>
  </si>
  <si>
    <t>PUR6</t>
  </si>
  <si>
    <t>Ability to support workflow.</t>
  </si>
  <si>
    <t>PUR7</t>
  </si>
  <si>
    <t>PUR8</t>
  </si>
  <si>
    <t>PUR9</t>
  </si>
  <si>
    <t>PUR10</t>
  </si>
  <si>
    <t>Ability to have ticklers automatically generated/re-generated when follow up is necessary from key system events within all purchasing processes.</t>
  </si>
  <si>
    <t>PUR11</t>
  </si>
  <si>
    <t>Ability to support two-way, three-way and four-way matching of documents.</t>
  </si>
  <si>
    <t>PUR12</t>
  </si>
  <si>
    <t>Ability to use commodity code (NIGP)/stock numbers.</t>
  </si>
  <si>
    <t>PUR13</t>
  </si>
  <si>
    <t>Ability to capture and maintain buyer number and display activity with dates.</t>
  </si>
  <si>
    <t>PUR14</t>
  </si>
  <si>
    <t>PUR15</t>
  </si>
  <si>
    <t>PUR16</t>
  </si>
  <si>
    <t>PUR17</t>
  </si>
  <si>
    <t>Ability to maintain history of all purchasing processes including requisitions, bid/quotes, blanket purchases and receiver information.</t>
  </si>
  <si>
    <t>PUR18</t>
  </si>
  <si>
    <t>PUR19</t>
  </si>
  <si>
    <t>Ability to create master vendor files which interface with Accounts Payable.</t>
  </si>
  <si>
    <t>PUR20</t>
  </si>
  <si>
    <t>Ability to support vendor file tracking by name, multiple addresses (bid, orders, and/or remit to), contact person(s) and phone numbers(s), minority / disadvantaged business information, last date vendor utilized.</t>
  </si>
  <si>
    <t>PUR21</t>
  </si>
  <si>
    <t>Ability of system to support vendor 1099 tracking and to create 1099 vendor tape for tax purposes.</t>
  </si>
  <si>
    <t>PUR22</t>
  </si>
  <si>
    <t>Ability to maintain pricing information, quantity breaks, freight terms and shipping information for each vendor.</t>
  </si>
  <si>
    <t>PUR23</t>
  </si>
  <si>
    <t>Ability to track vendor by performance / history, date added / deleted or inactivated and reason.</t>
  </si>
  <si>
    <t>PUR24</t>
  </si>
  <si>
    <t>Ability to classify one-time vendors.</t>
  </si>
  <si>
    <t>PUR25</t>
  </si>
  <si>
    <t>PUR29</t>
  </si>
  <si>
    <t>Ability to create vendor groupings for specific commodities, locations, etc.</t>
  </si>
  <si>
    <t>PUR30</t>
  </si>
  <si>
    <t>Ability to maintain an accumulated purchase history for each vendor in system.</t>
  </si>
  <si>
    <t>PUR31</t>
  </si>
  <si>
    <t>PUR32</t>
  </si>
  <si>
    <t>PUR33</t>
  </si>
  <si>
    <t>Ability to electronically process stock, non-stock, multi-delivery, direct ship and blanket requisitions.</t>
  </si>
  <si>
    <t>PUR34</t>
  </si>
  <si>
    <t>Ability to support multiple user-defined requisition formats.</t>
  </si>
  <si>
    <t>PUR35</t>
  </si>
  <si>
    <t>Ability to provide stock status information during the Requisition entry process.</t>
  </si>
  <si>
    <t>PUR36</t>
  </si>
  <si>
    <t>PUR37</t>
  </si>
  <si>
    <t>Ability to provide for multiple lines of input per individual Requisition.</t>
  </si>
  <si>
    <t>PUR38</t>
  </si>
  <si>
    <t xml:space="preserve">Ability to provide reports to users and management on requisition status. </t>
  </si>
  <si>
    <t>PUR39</t>
  </si>
  <si>
    <t>Ability to click on a catalog item and procurement request is populated automatically.</t>
  </si>
  <si>
    <t>Ability to track contracts by vendor, date (starting, ending, tic), dollars, item, class, budget, account, program, renewals, cancellations, extensions, add/change, buying groups, commodity codes, contract number(s), alternates.</t>
  </si>
  <si>
    <t>Ability to prioritize draw-downs (i.e., grant A first, grant B second, etc.).</t>
  </si>
  <si>
    <t>Ability to chose drawdown during expenditure transactions.</t>
  </si>
  <si>
    <t>Reference Number</t>
  </si>
  <si>
    <t>GL1</t>
  </si>
  <si>
    <t>GL2</t>
  </si>
  <si>
    <t>GL3</t>
  </si>
  <si>
    <t>GL4</t>
  </si>
  <si>
    <t>Ability during processing to edit transactions to ensure that each entry to a fund is balanced and complete and also that each fund is maintained as a self-balancing entity.</t>
  </si>
  <si>
    <t>GL5</t>
  </si>
  <si>
    <t>GL6</t>
  </si>
  <si>
    <t>Ability to accept both standard and recurring journal entries, both as to amount and account.</t>
  </si>
  <si>
    <t>GL7</t>
  </si>
  <si>
    <t>Ability to designate each general ledger account by a user-definable "account type" as follows:</t>
  </si>
  <si>
    <t>GL8</t>
  </si>
  <si>
    <t>Asset account</t>
  </si>
  <si>
    <t>GL9</t>
  </si>
  <si>
    <t>Liability account</t>
  </si>
  <si>
    <t>GL10</t>
  </si>
  <si>
    <t>Fund equity account</t>
  </si>
  <si>
    <t>GL11</t>
  </si>
  <si>
    <t>REPORTING</t>
  </si>
  <si>
    <t>Ability to share accounts across multiple years (i.e., project accounts).</t>
  </si>
  <si>
    <t>Ability to designate the type of journal entry (i.e., reversal).</t>
  </si>
  <si>
    <t>Ability to perform period end closings.</t>
  </si>
  <si>
    <t>Ability to support ad hoc reporting.</t>
  </si>
  <si>
    <t>Ability to integrate with other systems to accommodate budget elements (i.e., position control).</t>
  </si>
  <si>
    <t>BUD45</t>
  </si>
  <si>
    <t>BUD46</t>
  </si>
  <si>
    <t>Ability to support user-defined criteria for online automatic entry into inventory from purchasing.</t>
  </si>
  <si>
    <t>Ability to identify type of vendor (i.e., sole proprietor, corporate, etc.).</t>
  </si>
  <si>
    <t>Ability to track vendor bid list by vendor history, past awards, bid responses and new vendors.</t>
  </si>
  <si>
    <t>Ability to allow online and batch printing of purchase orders.</t>
  </si>
  <si>
    <t>Ability to carry over open purchase orders to the following fiscal year.</t>
  </si>
  <si>
    <t>Ability of open purchase order report to list all purchase orders by vendor name (alphabetical order), purchase order number, line item, description, quantity on order, quantity still open, buyer, and to interface with purchase order view screen.</t>
  </si>
  <si>
    <t>Ability to accommodate multiple tolerances for encumbrance control.</t>
  </si>
  <si>
    <t>The AOC will be considering e-procurement capabilities for some courts.  The following requirements are intended to identify which systems provide general online e-procurement functions.  Installation of these functions will be considered by each court.  Vendors may be asked to demonstrate these capabilities during software demonstrations.</t>
  </si>
  <si>
    <t>Ability to provide real-time interface with ERP applications.  (Please list major applications in comment field).</t>
  </si>
  <si>
    <t>Provides online help function.</t>
  </si>
  <si>
    <t>Ability to post the following information on the Internet:</t>
  </si>
  <si>
    <t>Ability to record a history of all transactions by user, date, time, type of transaction, and action.</t>
  </si>
  <si>
    <t>Ability for vendors to submit secured bids electronically.</t>
  </si>
  <si>
    <t>Ability to support.</t>
  </si>
  <si>
    <t>Ability to store contracts online.</t>
  </si>
  <si>
    <t>Ability to place web-based orders with quick response times.</t>
  </si>
  <si>
    <t>Ability to develop a list of items to be purchased (i.e., shopping cart).</t>
  </si>
  <si>
    <t>Ability to interface with other systems for grant-related data (i.e., job classification data).</t>
  </si>
  <si>
    <t>Ability to budget by multiple fiscal years</t>
  </si>
  <si>
    <t>Ability to maintain detailed transaction history online for life of grant.</t>
  </si>
  <si>
    <t>Ability to make adjustments for any accounting period in any fiscal year.</t>
  </si>
  <si>
    <t>Ability for multiple departments to enter information on a single grant with security constraints established at transaction level.</t>
  </si>
  <si>
    <t>Ability to roll-up grant to higher levels for internal and external reporting.</t>
  </si>
  <si>
    <t>Ability to process data from purchasing system for purchase orders and encumbrances.</t>
  </si>
  <si>
    <t>Ability to accommodate the following budget preparation capabilities:</t>
  </si>
  <si>
    <t>Ability to budget by total grant amount</t>
  </si>
  <si>
    <t>Ability to create ad hoc queries.</t>
  </si>
  <si>
    <t>Ability to generate ad hoc reports.</t>
  </si>
  <si>
    <t>Ability to generate a budget variance report.</t>
  </si>
  <si>
    <t>Ability to review multiple versions of budget online.</t>
  </si>
  <si>
    <t xml:space="preserve">Ability to develop a standard and save a set of reports and inquiries for end-users. </t>
  </si>
  <si>
    <t>AP1</t>
  </si>
  <si>
    <t>AP6</t>
  </si>
  <si>
    <t>Ability to age accounts payable.</t>
  </si>
  <si>
    <t>Ability to match items by the following:</t>
  </si>
  <si>
    <t>Receiver documents</t>
  </si>
  <si>
    <t>Purchase order</t>
  </si>
  <si>
    <t>Contract</t>
  </si>
  <si>
    <t>AP11</t>
  </si>
  <si>
    <t xml:space="preserve">Ability to schedule invoices for payment based on vendor terms, future dated invoices, etc. </t>
  </si>
  <si>
    <t>Ability to automatically relieve an encumbrance when an expenditure transaction is entered.</t>
  </si>
  <si>
    <t>Ability to maintain and release recurring payments based upon user defined amounts and payment dates.</t>
  </si>
  <si>
    <t>Ability to create ad hoc queries and reports.</t>
  </si>
  <si>
    <t>AR1</t>
  </si>
  <si>
    <t>ACCOUNTS RECEIVABLE DESIGN</t>
  </si>
  <si>
    <t>AR2</t>
  </si>
  <si>
    <t>Ability to maintain a master customer file.</t>
  </si>
  <si>
    <t>AR3</t>
  </si>
  <si>
    <t>Ability to record a designated collections manager by account.</t>
  </si>
  <si>
    <t>AR4</t>
  </si>
  <si>
    <t>AR101</t>
  </si>
  <si>
    <t>AR102</t>
  </si>
  <si>
    <t>AR103</t>
  </si>
  <si>
    <t>AR104</t>
  </si>
  <si>
    <t>AR105</t>
  </si>
  <si>
    <t>AR106</t>
  </si>
  <si>
    <t>AR107</t>
  </si>
  <si>
    <t>AR108</t>
  </si>
  <si>
    <t>AR109</t>
  </si>
  <si>
    <t>AR110</t>
  </si>
  <si>
    <t>AR111</t>
  </si>
  <si>
    <t>AR112</t>
  </si>
  <si>
    <t>AR113</t>
  </si>
  <si>
    <t>AR114</t>
  </si>
  <si>
    <t>AR115</t>
  </si>
  <si>
    <t>AR116</t>
  </si>
  <si>
    <t>AR117</t>
  </si>
  <si>
    <t>AR118</t>
  </si>
  <si>
    <t>AR119</t>
  </si>
  <si>
    <t>AR120</t>
  </si>
  <si>
    <t>AR121</t>
  </si>
  <si>
    <t>AR122</t>
  </si>
  <si>
    <t>AR123</t>
  </si>
  <si>
    <t>AR124</t>
  </si>
  <si>
    <t>AR125</t>
  </si>
  <si>
    <t>AR126</t>
  </si>
  <si>
    <t>AR127</t>
  </si>
  <si>
    <t>Ability to establish default account distributions for each receivable.</t>
  </si>
  <si>
    <t>AR6</t>
  </si>
  <si>
    <t>Ability to recognize or accommodate:</t>
  </si>
  <si>
    <t>AR7</t>
  </si>
  <si>
    <t>Revenue earned and billed</t>
  </si>
  <si>
    <t>AR8</t>
  </si>
  <si>
    <t>Revenue earned, but not billed</t>
  </si>
  <si>
    <t>AR9</t>
  </si>
  <si>
    <t>Recognize revenue previously reported as deferred</t>
  </si>
  <si>
    <t>AR11</t>
  </si>
  <si>
    <t>Projecting cash flow of receipts based on historical data by accounts receivable type</t>
  </si>
  <si>
    <t>AR12</t>
  </si>
  <si>
    <t>Sorting and displaying accounts receivable in a prescribed aging format</t>
  </si>
  <si>
    <t>AR13</t>
  </si>
  <si>
    <t>AR14</t>
  </si>
  <si>
    <t>AR15</t>
  </si>
  <si>
    <t>AR16</t>
  </si>
  <si>
    <t>AR17</t>
  </si>
  <si>
    <t>CUSTOMER RECORDS</t>
  </si>
  <si>
    <t>AR18</t>
  </si>
  <si>
    <t>Ability to record the following customer information:</t>
  </si>
  <si>
    <t>AR19</t>
  </si>
  <si>
    <t>Balance forward or open items</t>
  </si>
  <si>
    <t>AR20</t>
  </si>
  <si>
    <t>Last account activity</t>
  </si>
  <si>
    <t>AR21</t>
  </si>
  <si>
    <t>Contact name(s)</t>
  </si>
  <si>
    <t>AR22</t>
  </si>
  <si>
    <t>Credit limit</t>
  </si>
  <si>
    <t>AR23</t>
  </si>
  <si>
    <t>Interest charges option</t>
  </si>
  <si>
    <t>AR24</t>
  </si>
  <si>
    <t>Current and unpaid finance charges</t>
  </si>
  <si>
    <t>AR25</t>
  </si>
  <si>
    <t>Balance due</t>
  </si>
  <si>
    <t>AR26</t>
  </si>
  <si>
    <t>Last payment amount</t>
  </si>
  <si>
    <t>AR27</t>
  </si>
  <si>
    <t>Last payment date</t>
  </si>
  <si>
    <t>AR28</t>
  </si>
  <si>
    <t>Year-to-date payments</t>
  </si>
  <si>
    <t>AR29</t>
  </si>
  <si>
    <t>Number of invoices this year</t>
  </si>
  <si>
    <t>AR30</t>
  </si>
  <si>
    <t>Number of invoices last year</t>
  </si>
  <si>
    <t>AR31</t>
  </si>
  <si>
    <t>Number of times past due this year</t>
  </si>
  <si>
    <t>AR32</t>
  </si>
  <si>
    <t>Number of times past due last year</t>
  </si>
  <si>
    <t>AR33</t>
  </si>
  <si>
    <t>Highest balance</t>
  </si>
  <si>
    <t>AR34</t>
  </si>
  <si>
    <t>Finance charges this year</t>
  </si>
  <si>
    <t>AR35</t>
  </si>
  <si>
    <t>Finance charges last year</t>
  </si>
  <si>
    <t>AR36</t>
  </si>
  <si>
    <t>Average number of days to pay</t>
  </si>
  <si>
    <t>AR37</t>
  </si>
  <si>
    <t>Dunning message code</t>
  </si>
  <si>
    <t>AR38</t>
  </si>
  <si>
    <t>AR39</t>
  </si>
  <si>
    <t>Tax code</t>
  </si>
  <si>
    <t>AR40</t>
  </si>
  <si>
    <t>Customer type (for sales analysis)</t>
  </si>
  <si>
    <t>AR41</t>
  </si>
  <si>
    <t>Statement cycle (e.g., week, month)</t>
  </si>
  <si>
    <t>AR42</t>
  </si>
  <si>
    <t>Notes/comments (miscellaneous additional info)</t>
  </si>
  <si>
    <t>AR43</t>
  </si>
  <si>
    <t>Customer status code</t>
  </si>
  <si>
    <t>AR44</t>
  </si>
  <si>
    <t>Finance charge flag</t>
  </si>
  <si>
    <t>AR45</t>
  </si>
  <si>
    <t>Corporate customer number (corporate/subsidiary relationships)</t>
  </si>
  <si>
    <t>AR46</t>
  </si>
  <si>
    <t>Date customer was added</t>
  </si>
  <si>
    <t>AR47</t>
  </si>
  <si>
    <t>Ability to check for duplicate customers based on user-defined criteria (e.g., alphabetic similarity, phonetic similarity, phone number, postal code, etc.).</t>
  </si>
  <si>
    <t>AR48</t>
  </si>
  <si>
    <t>Ability to restrict access to add, delete, or modify customer information by users.</t>
  </si>
  <si>
    <t>AR49</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</si>
</sst>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_(* #,##0.0_);_(* \(#,##0.0\);_(* &quot;-&quot;??_);_(@_)"/>
    <numFmt numFmtId="167" formatCode="_(* #,##0_);_(* \(#,##0\);_(* &quot;-&quot;??_);_(@_)"/>
    <numFmt numFmtId="168" formatCode="0.000000"/>
    <numFmt numFmtId="169" formatCode="0.00000"/>
    <numFmt numFmtId="170" formatCode="0.0000"/>
    <numFmt numFmtId="171" formatCode="0.000"/>
    <numFmt numFmtId="172" formatCode="00."/>
    <numFmt numFmtId="173" formatCode="00"/>
    <numFmt numFmtId="174" formatCode="&quot;Yes&quot;;&quot;Yes&quot;;&quot;No&quot;"/>
    <numFmt numFmtId="175" formatCode="&quot;True&quot;;&quot;True&quot;;&quot;False&quot;"/>
    <numFmt numFmtId="176" formatCode="&quot;On&quot;;&quot;On&quot;;&quot;Off&quot;"/>
  </numFmts>
  <fonts count="21">
    <font>
      <sz val="10"/>
      <name val="Arial"/>
      <family val="0"/>
    </font>
    <font>
      <b/>
      <sz val="12"/>
      <color indexed="63"/>
      <name val="Arial"/>
      <family val="2"/>
    </font>
    <font>
      <sz val="8"/>
      <name val="Arial"/>
      <family val="2"/>
    </font>
    <font>
      <b/>
      <sz val="10"/>
      <color indexed="9"/>
      <name val="Arial"/>
      <family val="2"/>
    </font>
    <font>
      <b/>
      <sz val="10"/>
      <color indexed="8"/>
      <name val="Arial"/>
      <family val="2"/>
    </font>
    <font>
      <b/>
      <sz val="10"/>
      <color indexed="12"/>
      <name val="Arial"/>
      <family val="2"/>
    </font>
    <font>
      <sz val="10"/>
      <color indexed="8"/>
      <name val="Arial"/>
      <family val="2"/>
    </font>
    <font>
      <b/>
      <sz val="10"/>
      <name val="Arial"/>
      <family val="2"/>
    </font>
    <font>
      <b/>
      <sz val="12"/>
      <name val="Arial"/>
      <family val="2"/>
    </font>
    <font>
      <b/>
      <sz val="14"/>
      <name val="Arial"/>
      <family val="2"/>
    </font>
    <font>
      <u val="single"/>
      <sz val="10"/>
      <color indexed="12"/>
      <name val="Arial"/>
      <family val="0"/>
    </font>
    <font>
      <u val="single"/>
      <sz val="10"/>
      <color indexed="36"/>
      <name val="Arial"/>
      <family val="0"/>
    </font>
    <font>
      <sz val="12"/>
      <color indexed="63"/>
      <name val="Arial"/>
      <family val="2"/>
    </font>
    <font>
      <b/>
      <sz val="12"/>
      <color indexed="8"/>
      <name val="Arial"/>
      <family val="2"/>
    </font>
    <font>
      <b/>
      <sz val="14"/>
      <color indexed="8"/>
      <name val="Arial"/>
      <family val="2"/>
    </font>
    <font>
      <sz val="8"/>
      <color indexed="8"/>
      <name val="Arial"/>
      <family val="2"/>
    </font>
    <font>
      <sz val="10"/>
      <color indexed="9"/>
      <name val="Arial"/>
      <family val="2"/>
    </font>
    <font>
      <sz val="8"/>
      <name val="Tahoma"/>
      <family val="0"/>
    </font>
    <font>
      <b/>
      <sz val="8"/>
      <name val="Tahoma"/>
      <family val="0"/>
    </font>
    <font>
      <i/>
      <sz val="10"/>
      <name val="Arial"/>
      <family val="2"/>
    </font>
    <font>
      <b/>
      <sz val="8"/>
      <name val="Arial"/>
      <family val="2"/>
    </font>
  </fonts>
  <fills count="4">
    <fill>
      <patternFill/>
    </fill>
    <fill>
      <patternFill patternType="gray125"/>
    </fill>
    <fill>
      <patternFill patternType="solid">
        <fgColor indexed="8"/>
        <bgColor indexed="64"/>
      </patternFill>
    </fill>
    <fill>
      <patternFill patternType="solid">
        <fgColor indexed="9"/>
        <bgColor indexed="64"/>
      </patternFill>
    </fill>
  </fills>
  <borders count="6">
    <border>
      <left/>
      <right/>
      <top/>
      <bottom/>
      <diagonal/>
    </border>
    <border>
      <left style="medium"/>
      <right style="medium"/>
      <top style="medium"/>
      <bottom style="thin"/>
    </border>
    <border>
      <left style="medium"/>
      <right style="medium"/>
      <top style="medium"/>
      <bottom>
        <color indexed="63"/>
      </bottom>
    </border>
    <border>
      <left style="medium"/>
      <right style="medium"/>
      <top style="thin"/>
      <bottom style="thin"/>
    </border>
    <border>
      <left style="medium"/>
      <right style="medium"/>
      <top style="thin"/>
      <bottom style="medium"/>
    </border>
    <border>
      <left>
        <color indexed="63"/>
      </left>
      <right>
        <color indexed="63"/>
      </right>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124">
    <xf numFmtId="0" fontId="0" fillId="0" borderId="0" xfId="0" applyAlignment="1">
      <alignment/>
    </xf>
    <xf numFmtId="0" fontId="1" fillId="0" borderId="0" xfId="0" applyFont="1" applyBorder="1" applyAlignment="1">
      <alignment/>
    </xf>
    <xf numFmtId="0" fontId="0" fillId="0" borderId="0" xfId="0" applyBorder="1" applyAlignment="1">
      <alignment/>
    </xf>
    <xf numFmtId="0" fontId="2" fillId="0" borderId="0" xfId="0" applyFont="1" applyBorder="1" applyAlignment="1">
      <alignment/>
    </xf>
    <xf numFmtId="0" fontId="0" fillId="0" borderId="0" xfId="0" applyAlignment="1">
      <alignment horizontal="left"/>
    </xf>
    <xf numFmtId="0" fontId="2" fillId="0" borderId="0" xfId="0" applyFont="1" applyAlignment="1">
      <alignment/>
    </xf>
    <xf numFmtId="0" fontId="5" fillId="0" borderId="1" xfId="0" applyFont="1" applyBorder="1" applyAlignment="1">
      <alignment wrapText="1"/>
    </xf>
    <xf numFmtId="0" fontId="0" fillId="0" borderId="0" xfId="0" applyFont="1" applyAlignment="1">
      <alignment/>
    </xf>
    <xf numFmtId="0" fontId="9" fillId="0" borderId="0" xfId="0" applyFont="1" applyAlignment="1">
      <alignment/>
    </xf>
    <xf numFmtId="0" fontId="3" fillId="2" borderId="2" xfId="0" applyFont="1" applyFill="1" applyBorder="1" applyAlignment="1">
      <alignment horizontal="center"/>
    </xf>
    <xf numFmtId="0" fontId="6" fillId="0" borderId="0" xfId="0" applyFont="1" applyBorder="1" applyAlignment="1">
      <alignment/>
    </xf>
    <xf numFmtId="0" fontId="4" fillId="0" borderId="0" xfId="0" applyFont="1" applyBorder="1" applyAlignment="1">
      <alignment/>
    </xf>
    <xf numFmtId="0" fontId="13" fillId="0" borderId="0" xfId="0" applyFont="1" applyBorder="1" applyAlignment="1">
      <alignment/>
    </xf>
    <xf numFmtId="0" fontId="6" fillId="0" borderId="0" xfId="0" applyFont="1" applyBorder="1" applyAlignment="1">
      <alignment horizontal="left"/>
    </xf>
    <xf numFmtId="0" fontId="14" fillId="0" borderId="0" xfId="0" applyFont="1" applyBorder="1" applyAlignment="1">
      <alignment/>
    </xf>
    <xf numFmtId="0" fontId="15" fillId="0" borderId="0" xfId="0" applyFont="1" applyBorder="1" applyAlignment="1">
      <alignment/>
    </xf>
    <xf numFmtId="0" fontId="7" fillId="0" borderId="1" xfId="0" applyFont="1" applyBorder="1" applyAlignment="1">
      <alignment wrapText="1"/>
    </xf>
    <xf numFmtId="0" fontId="0" fillId="0" borderId="3" xfId="0" applyFont="1" applyBorder="1" applyAlignment="1">
      <alignment wrapText="1"/>
    </xf>
    <xf numFmtId="0" fontId="7" fillId="0" borderId="3" xfId="0" applyFont="1" applyBorder="1" applyAlignment="1">
      <alignment wrapText="1"/>
    </xf>
    <xf numFmtId="0" fontId="0" fillId="0" borderId="4" xfId="0" applyFont="1" applyBorder="1" applyAlignment="1">
      <alignment wrapText="1"/>
    </xf>
    <xf numFmtId="0" fontId="0" fillId="0" borderId="0" xfId="0" applyBorder="1" applyAlignment="1">
      <alignment/>
    </xf>
    <xf numFmtId="0" fontId="2" fillId="0" borderId="0" xfId="0" applyFont="1" applyBorder="1" applyAlignment="1">
      <alignment wrapText="1"/>
    </xf>
    <xf numFmtId="0" fontId="1" fillId="0" borderId="0" xfId="0" applyFont="1" applyBorder="1" applyAlignment="1">
      <alignment/>
    </xf>
    <xf numFmtId="0" fontId="0" fillId="0" borderId="0" xfId="0" applyAlignment="1">
      <alignment/>
    </xf>
    <xf numFmtId="0" fontId="2" fillId="0" borderId="0" xfId="0" applyFont="1" applyAlignment="1">
      <alignment wrapText="1"/>
    </xf>
    <xf numFmtId="0" fontId="7" fillId="0" borderId="4" xfId="0" applyFont="1" applyBorder="1" applyAlignment="1">
      <alignment wrapText="1"/>
    </xf>
    <xf numFmtId="0" fontId="0" fillId="0" borderId="1" xfId="0" applyFont="1" applyBorder="1" applyAlignment="1">
      <alignment wrapText="1"/>
    </xf>
    <xf numFmtId="0" fontId="7" fillId="0" borderId="3" xfId="0" applyFont="1" applyBorder="1" applyAlignment="1">
      <alignment horizontal="center" wrapText="1"/>
    </xf>
    <xf numFmtId="0" fontId="0" fillId="3" borderId="3" xfId="0" applyFont="1" applyFill="1" applyBorder="1" applyAlignment="1">
      <alignment wrapText="1"/>
    </xf>
    <xf numFmtId="0" fontId="16" fillId="0" borderId="0" xfId="0" applyFont="1" applyAlignment="1">
      <alignment/>
    </xf>
    <xf numFmtId="0" fontId="3" fillId="2" borderId="2" xfId="0" applyFont="1" applyFill="1" applyBorder="1" applyAlignment="1">
      <alignment horizontal="center" wrapText="1"/>
    </xf>
    <xf numFmtId="0" fontId="0" fillId="0" borderId="3" xfId="0" applyFont="1" applyBorder="1" applyAlignment="1">
      <alignment horizontal="center" wrapText="1"/>
    </xf>
    <xf numFmtId="0" fontId="0" fillId="0" borderId="1" xfId="0" applyFont="1" applyBorder="1" applyAlignment="1">
      <alignment horizontal="center"/>
    </xf>
    <xf numFmtId="0" fontId="4" fillId="0" borderId="1" xfId="0" applyFont="1" applyBorder="1" applyAlignment="1">
      <alignment wrapText="1"/>
    </xf>
    <xf numFmtId="0" fontId="0" fillId="0" borderId="3" xfId="0" applyFont="1" applyBorder="1" applyAlignment="1">
      <alignment horizontal="center"/>
    </xf>
    <xf numFmtId="0" fontId="6" fillId="0" borderId="3" xfId="0" applyFont="1" applyBorder="1" applyAlignment="1">
      <alignment wrapText="1"/>
    </xf>
    <xf numFmtId="0" fontId="4" fillId="0" borderId="3" xfId="0" applyFont="1" applyBorder="1" applyAlignment="1">
      <alignment horizontal="center" wrapText="1"/>
    </xf>
    <xf numFmtId="0" fontId="4" fillId="0" borderId="3" xfId="0" applyFont="1" applyBorder="1" applyAlignment="1">
      <alignment wrapText="1"/>
    </xf>
    <xf numFmtId="0" fontId="6" fillId="0" borderId="3" xfId="0" applyFont="1" applyBorder="1" applyAlignment="1">
      <alignment horizontal="left" wrapText="1" indent="1"/>
    </xf>
    <xf numFmtId="0" fontId="6" fillId="0" borderId="3" xfId="0" applyFont="1" applyBorder="1" applyAlignment="1">
      <alignment horizontal="left" wrapText="1"/>
    </xf>
    <xf numFmtId="0" fontId="0" fillId="0" borderId="4" xfId="0" applyFont="1" applyBorder="1" applyAlignment="1">
      <alignment horizontal="center"/>
    </xf>
    <xf numFmtId="0" fontId="6" fillId="0" borderId="4" xfId="0" applyFont="1" applyBorder="1" applyAlignment="1">
      <alignment wrapText="1"/>
    </xf>
    <xf numFmtId="0" fontId="4" fillId="0" borderId="4" xfId="0" applyFont="1" applyBorder="1" applyAlignment="1">
      <alignment horizontal="center" wrapText="1"/>
    </xf>
    <xf numFmtId="0" fontId="0" fillId="0" borderId="4" xfId="0" applyFont="1" applyBorder="1" applyAlignment="1">
      <alignment horizontal="center" wrapText="1"/>
    </xf>
    <xf numFmtId="0" fontId="0" fillId="0" borderId="5" xfId="0" applyBorder="1" applyAlignment="1">
      <alignment/>
    </xf>
    <xf numFmtId="0" fontId="0" fillId="0" borderId="5" xfId="0" applyBorder="1" applyAlignment="1">
      <alignment/>
    </xf>
    <xf numFmtId="0" fontId="2" fillId="0" borderId="5" xfId="0" applyFont="1" applyBorder="1" applyAlignment="1">
      <alignment wrapText="1"/>
    </xf>
    <xf numFmtId="0" fontId="2" fillId="0" borderId="5" xfId="0" applyFont="1" applyBorder="1" applyAlignment="1">
      <alignment/>
    </xf>
    <xf numFmtId="0" fontId="0" fillId="0" borderId="3" xfId="0" applyFont="1" applyBorder="1" applyAlignment="1">
      <alignment/>
    </xf>
    <xf numFmtId="0" fontId="0" fillId="0" borderId="3" xfId="0" applyFont="1" applyFill="1" applyBorder="1" applyAlignment="1">
      <alignment wrapText="1"/>
    </xf>
    <xf numFmtId="0" fontId="7" fillId="0" borderId="3" xfId="0" applyFont="1" applyFill="1" applyBorder="1" applyAlignment="1">
      <alignment horizontal="center" wrapText="1"/>
    </xf>
    <xf numFmtId="0" fontId="8" fillId="0" borderId="3" xfId="0" applyFont="1" applyBorder="1" applyAlignment="1">
      <alignment wrapText="1"/>
    </xf>
    <xf numFmtId="0" fontId="8" fillId="0" borderId="3" xfId="0" applyFont="1" applyBorder="1" applyAlignment="1">
      <alignment horizontal="center" wrapText="1"/>
    </xf>
    <xf numFmtId="0" fontId="7" fillId="0" borderId="3" xfId="0" applyFont="1" applyBorder="1" applyAlignment="1">
      <alignment horizontal="center"/>
    </xf>
    <xf numFmtId="0" fontId="19" fillId="0" borderId="3" xfId="0" applyFont="1" applyBorder="1" applyAlignment="1">
      <alignment wrapText="1"/>
    </xf>
    <xf numFmtId="0" fontId="0" fillId="0" borderId="3" xfId="0" applyFont="1" applyBorder="1" applyAlignment="1">
      <alignment horizontal="left" wrapText="1" indent="1"/>
    </xf>
    <xf numFmtId="0" fontId="0" fillId="0" borderId="3" xfId="0" applyFont="1" applyBorder="1" applyAlignment="1">
      <alignment horizontal="left" wrapText="1"/>
    </xf>
    <xf numFmtId="0" fontId="7" fillId="3" borderId="3" xfId="0" applyFont="1" applyFill="1" applyBorder="1" applyAlignment="1">
      <alignment horizontal="center" wrapText="1"/>
    </xf>
    <xf numFmtId="0" fontId="7" fillId="0" borderId="4" xfId="0" applyFont="1" applyBorder="1" applyAlignment="1">
      <alignment horizontal="center" wrapText="1"/>
    </xf>
    <xf numFmtId="0" fontId="6" fillId="0" borderId="1" xfId="0" applyFont="1" applyBorder="1" applyAlignment="1">
      <alignment horizontal="center"/>
    </xf>
    <xf numFmtId="0" fontId="7" fillId="0" borderId="1" xfId="0" applyFont="1" applyFill="1" applyBorder="1" applyAlignment="1">
      <alignment wrapText="1"/>
    </xf>
    <xf numFmtId="0" fontId="6" fillId="0" borderId="3" xfId="0" applyFont="1" applyBorder="1" applyAlignment="1">
      <alignment horizontal="center"/>
    </xf>
    <xf numFmtId="0" fontId="6" fillId="0" borderId="3" xfId="0" applyFont="1" applyFill="1" applyBorder="1" applyAlignment="1">
      <alignment wrapText="1"/>
    </xf>
    <xf numFmtId="0" fontId="6" fillId="0" borderId="3" xfId="0" applyFont="1" applyBorder="1" applyAlignment="1">
      <alignment/>
    </xf>
    <xf numFmtId="0" fontId="4" fillId="0" borderId="3" xfId="0" applyFont="1" applyFill="1" applyBorder="1" applyAlignment="1">
      <alignment wrapText="1"/>
    </xf>
    <xf numFmtId="0" fontId="6" fillId="0" borderId="3" xfId="0" applyFont="1" applyFill="1" applyBorder="1" applyAlignment="1">
      <alignment horizontal="left" wrapText="1" indent="1"/>
    </xf>
    <xf numFmtId="0" fontId="6" fillId="0" borderId="4" xfId="0" applyFont="1" applyBorder="1" applyAlignment="1">
      <alignment horizontal="center"/>
    </xf>
    <xf numFmtId="0" fontId="7" fillId="0" borderId="4" xfId="0" applyFont="1" applyFill="1" applyBorder="1" applyAlignment="1">
      <alignment horizontal="center" wrapText="1"/>
    </xf>
    <xf numFmtId="0" fontId="4" fillId="0" borderId="1" xfId="0" applyFont="1" applyFill="1" applyBorder="1" applyAlignment="1">
      <alignment wrapText="1"/>
    </xf>
    <xf numFmtId="0" fontId="4" fillId="0" borderId="3" xfId="0" applyFont="1" applyFill="1" applyBorder="1" applyAlignment="1">
      <alignment horizontal="center" wrapText="1"/>
    </xf>
    <xf numFmtId="0" fontId="5" fillId="0" borderId="1" xfId="0" applyFont="1" applyBorder="1" applyAlignment="1">
      <alignment horizontal="center" wrapText="1"/>
    </xf>
    <xf numFmtId="0" fontId="4" fillId="0" borderId="1" xfId="0" applyFont="1" applyBorder="1" applyAlignment="1">
      <alignment horizontal="center" wrapText="1"/>
    </xf>
    <xf numFmtId="0" fontId="6" fillId="0" borderId="3" xfId="0" applyFont="1" applyBorder="1" applyAlignment="1" quotePrefix="1">
      <alignment horizontal="left" wrapText="1"/>
    </xf>
    <xf numFmtId="0" fontId="6" fillId="0" borderId="3" xfId="0" applyFont="1" applyBorder="1" applyAlignment="1" quotePrefix="1">
      <alignment wrapText="1"/>
    </xf>
    <xf numFmtId="0" fontId="4" fillId="0" borderId="3" xfId="0" applyFont="1" applyBorder="1" applyAlignment="1">
      <alignment horizontal="center"/>
    </xf>
    <xf numFmtId="0" fontId="15" fillId="0" borderId="3" xfId="0" applyFont="1" applyBorder="1" applyAlignment="1">
      <alignment/>
    </xf>
    <xf numFmtId="0" fontId="4" fillId="0" borderId="3" xfId="0" applyFont="1" applyBorder="1" applyAlignment="1" quotePrefix="1">
      <alignment wrapText="1"/>
    </xf>
    <xf numFmtId="0" fontId="4" fillId="0" borderId="4" xfId="0" applyFont="1" applyBorder="1" applyAlignment="1">
      <alignment horizontal="center"/>
    </xf>
    <xf numFmtId="0" fontId="15" fillId="0" borderId="4" xfId="0" applyFont="1" applyBorder="1" applyAlignment="1">
      <alignment/>
    </xf>
    <xf numFmtId="0" fontId="6" fillId="0" borderId="5" xfId="0" applyFont="1" applyBorder="1" applyAlignment="1">
      <alignment/>
    </xf>
    <xf numFmtId="0" fontId="15" fillId="0" borderId="5" xfId="0" applyFont="1" applyBorder="1" applyAlignment="1">
      <alignment/>
    </xf>
    <xf numFmtId="0" fontId="0" fillId="0" borderId="3" xfId="0" applyBorder="1" applyAlignment="1">
      <alignment wrapText="1"/>
    </xf>
    <xf numFmtId="0" fontId="4" fillId="0" borderId="1" xfId="0" applyFont="1" applyBorder="1" applyAlignment="1" applyProtection="1">
      <alignment wrapText="1"/>
      <protection locked="0"/>
    </xf>
    <xf numFmtId="0" fontId="4" fillId="0" borderId="3" xfId="0" applyFont="1" applyBorder="1" applyAlignment="1" applyProtection="1">
      <alignment horizontal="center" wrapText="1"/>
      <protection locked="0"/>
    </xf>
    <xf numFmtId="0" fontId="4" fillId="0" borderId="4" xfId="0" applyFont="1" applyBorder="1" applyAlignment="1" applyProtection="1">
      <alignment horizontal="center" wrapText="1"/>
      <protection locked="0"/>
    </xf>
    <xf numFmtId="0" fontId="4" fillId="0" borderId="1" xfId="0" applyFont="1" applyBorder="1" applyAlignment="1" applyProtection="1">
      <alignment wrapText="1"/>
      <protection hidden="1"/>
    </xf>
    <xf numFmtId="0" fontId="0" fillId="0" borderId="3" xfId="0" applyFont="1" applyBorder="1" applyAlignment="1" applyProtection="1">
      <alignment horizontal="center" wrapText="1"/>
      <protection hidden="1"/>
    </xf>
    <xf numFmtId="0" fontId="4" fillId="0" borderId="3" xfId="0" applyFont="1" applyBorder="1" applyAlignment="1" applyProtection="1">
      <alignment horizontal="center" wrapText="1"/>
      <protection hidden="1"/>
    </xf>
    <xf numFmtId="0" fontId="0" fillId="0" borderId="4" xfId="0" applyFont="1" applyBorder="1" applyAlignment="1" applyProtection="1">
      <alignment horizontal="center" wrapText="1"/>
      <protection hidden="1"/>
    </xf>
    <xf numFmtId="0" fontId="6" fillId="0" borderId="3" xfId="0" applyFont="1" applyBorder="1" applyAlignment="1" applyProtection="1">
      <alignment wrapText="1"/>
      <protection locked="0"/>
    </xf>
    <xf numFmtId="0" fontId="6" fillId="0" borderId="3" xfId="0" applyFont="1" applyBorder="1" applyAlignment="1" applyProtection="1">
      <alignment wrapText="1"/>
      <protection hidden="1"/>
    </xf>
    <xf numFmtId="0" fontId="7" fillId="0" borderId="1" xfId="0" applyFont="1" applyBorder="1" applyAlignment="1" applyProtection="1">
      <alignment wrapText="1"/>
      <protection locked="0"/>
    </xf>
    <xf numFmtId="0" fontId="7" fillId="0" borderId="3" xfId="0" applyFont="1" applyBorder="1" applyAlignment="1" applyProtection="1">
      <alignment horizontal="center" wrapText="1"/>
      <protection locked="0"/>
    </xf>
    <xf numFmtId="0" fontId="8" fillId="0" borderId="3" xfId="0" applyFont="1" applyBorder="1" applyAlignment="1" applyProtection="1">
      <alignment horizontal="center" wrapText="1"/>
      <protection locked="0"/>
    </xf>
    <xf numFmtId="0" fontId="7" fillId="0" borderId="4" xfId="0" applyFont="1" applyBorder="1" applyAlignment="1" applyProtection="1">
      <alignment horizontal="center" wrapText="1"/>
      <protection locked="0"/>
    </xf>
    <xf numFmtId="0" fontId="7" fillId="0" borderId="1" xfId="0" applyFont="1" applyBorder="1" applyAlignment="1" applyProtection="1">
      <alignment wrapText="1"/>
      <protection hidden="1"/>
    </xf>
    <xf numFmtId="0" fontId="7" fillId="0" borderId="3" xfId="0" applyFont="1" applyBorder="1" applyAlignment="1" applyProtection="1">
      <alignment horizontal="center" wrapText="1"/>
      <protection hidden="1"/>
    </xf>
    <xf numFmtId="0" fontId="8" fillId="0" borderId="3" xfId="0" applyFont="1" applyBorder="1" applyAlignment="1" applyProtection="1">
      <alignment horizontal="center" wrapText="1"/>
      <protection hidden="1"/>
    </xf>
    <xf numFmtId="0" fontId="7" fillId="0" borderId="1" xfId="0" applyFont="1" applyFill="1" applyBorder="1" applyAlignment="1" applyProtection="1">
      <alignment wrapText="1"/>
      <protection locked="0"/>
    </xf>
    <xf numFmtId="0" fontId="7" fillId="0" borderId="3" xfId="0" applyFont="1" applyFill="1" applyBorder="1" applyAlignment="1" applyProtection="1">
      <alignment horizontal="center" wrapText="1"/>
      <protection locked="0"/>
    </xf>
    <xf numFmtId="0" fontId="7" fillId="0" borderId="4" xfId="0" applyFont="1" applyFill="1" applyBorder="1" applyAlignment="1" applyProtection="1">
      <alignment horizontal="center" wrapText="1"/>
      <protection locked="0"/>
    </xf>
    <xf numFmtId="0" fontId="7" fillId="0" borderId="1" xfId="0" applyFont="1" applyFill="1" applyBorder="1" applyAlignment="1" applyProtection="1">
      <alignment wrapText="1"/>
      <protection hidden="1"/>
    </xf>
    <xf numFmtId="0" fontId="7" fillId="0" borderId="3" xfId="0" applyFont="1" applyFill="1" applyBorder="1" applyAlignment="1" applyProtection="1">
      <alignment horizontal="center" wrapText="1"/>
      <protection hidden="1"/>
    </xf>
    <xf numFmtId="0" fontId="4" fillId="0" borderId="1" xfId="0" applyFont="1" applyFill="1" applyBorder="1" applyAlignment="1" applyProtection="1">
      <alignment wrapText="1"/>
      <protection locked="0"/>
    </xf>
    <xf numFmtId="0" fontId="6" fillId="0" borderId="3" xfId="0" applyFont="1" applyFill="1" applyBorder="1" applyAlignment="1" applyProtection="1">
      <alignment wrapText="1"/>
      <protection locked="0"/>
    </xf>
    <xf numFmtId="0" fontId="4" fillId="0" borderId="3" xfId="0" applyFont="1" applyFill="1" applyBorder="1" applyAlignment="1" applyProtection="1">
      <alignment horizontal="center" wrapText="1"/>
      <protection locked="0"/>
    </xf>
    <xf numFmtId="0" fontId="4" fillId="0" borderId="1" xfId="0" applyFont="1" applyFill="1" applyBorder="1" applyAlignment="1" applyProtection="1">
      <alignment wrapText="1"/>
      <protection hidden="1"/>
    </xf>
    <xf numFmtId="0" fontId="6" fillId="0" borderId="3" xfId="0" applyFont="1" applyFill="1" applyBorder="1" applyAlignment="1" applyProtection="1">
      <alignment wrapText="1"/>
      <protection hidden="1"/>
    </xf>
    <xf numFmtId="0" fontId="4" fillId="0" borderId="3" xfId="0" applyFont="1" applyFill="1" applyBorder="1" applyAlignment="1" applyProtection="1">
      <alignment horizontal="center" wrapText="1"/>
      <protection hidden="1"/>
    </xf>
    <xf numFmtId="0" fontId="5" fillId="0" borderId="1" xfId="0" applyFont="1" applyBorder="1" applyAlignment="1" applyProtection="1">
      <alignment horizontal="center" wrapText="1"/>
      <protection locked="0"/>
    </xf>
    <xf numFmtId="0" fontId="5" fillId="0" borderId="1" xfId="0" applyFont="1" applyBorder="1" applyAlignment="1" applyProtection="1">
      <alignment horizontal="center" wrapText="1"/>
      <protection hidden="1"/>
    </xf>
    <xf numFmtId="0" fontId="4" fillId="0" borderId="1" xfId="0" applyFont="1" applyBorder="1" applyAlignment="1" applyProtection="1">
      <alignment horizontal="center" wrapText="1"/>
      <protection locked="0"/>
    </xf>
    <xf numFmtId="0" fontId="4" fillId="0" borderId="3" xfId="0" applyFont="1" applyBorder="1" applyAlignment="1" applyProtection="1">
      <alignment horizontal="center"/>
      <protection locked="0"/>
    </xf>
    <xf numFmtId="0" fontId="4" fillId="0" borderId="1" xfId="0" applyFont="1" applyBorder="1" applyAlignment="1" applyProtection="1">
      <alignment horizontal="center" wrapText="1"/>
      <protection hidden="1"/>
    </xf>
    <xf numFmtId="0" fontId="4" fillId="0" borderId="3" xfId="0" applyFont="1" applyBorder="1" applyAlignment="1" applyProtection="1">
      <alignment horizontal="center"/>
      <protection hidden="1"/>
    </xf>
    <xf numFmtId="0" fontId="0" fillId="0" borderId="3" xfId="0" applyFont="1" applyBorder="1" applyAlignment="1" applyProtection="1">
      <alignment wrapText="1"/>
      <protection locked="0"/>
    </xf>
    <xf numFmtId="0" fontId="7" fillId="0" borderId="3" xfId="0" applyFont="1" applyBorder="1" applyAlignment="1" applyProtection="1">
      <alignment wrapText="1"/>
      <protection locked="0"/>
    </xf>
    <xf numFmtId="0" fontId="0" fillId="0" borderId="4" xfId="0" applyFont="1" applyBorder="1" applyAlignment="1" applyProtection="1">
      <alignment wrapText="1"/>
      <protection locked="0"/>
    </xf>
    <xf numFmtId="0" fontId="0" fillId="0" borderId="1" xfId="0" applyBorder="1" applyAlignment="1" applyProtection="1">
      <alignment/>
      <protection locked="0"/>
    </xf>
    <xf numFmtId="0" fontId="0" fillId="0" borderId="3" xfId="0" applyBorder="1" applyAlignment="1" applyProtection="1">
      <alignment/>
      <protection locked="0"/>
    </xf>
    <xf numFmtId="0" fontId="0" fillId="0" borderId="4" xfId="0" applyBorder="1" applyAlignment="1" applyProtection="1">
      <alignment/>
      <protection locked="0"/>
    </xf>
    <xf numFmtId="0" fontId="0" fillId="0" borderId="1" xfId="0" applyFont="1" applyBorder="1" applyAlignment="1" applyProtection="1">
      <alignment/>
      <protection locked="0"/>
    </xf>
    <xf numFmtId="0" fontId="0" fillId="0" borderId="3" xfId="0" applyFont="1" applyBorder="1" applyAlignment="1" applyProtection="1">
      <alignment/>
      <protection locked="0"/>
    </xf>
    <xf numFmtId="0" fontId="0" fillId="0" borderId="4" xfId="0" applyFont="1" applyBorder="1" applyAlignment="1" applyProtection="1">
      <alignment/>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N78"/>
  <sheetViews>
    <sheetView showGridLines="0" tabSelected="1" zoomScale="75" zoomScaleNormal="75" zoomScaleSheetLayoutView="65" workbookViewId="0" topLeftCell="A1">
      <selection activeCell="A1" sqref="A1"/>
    </sheetView>
  </sheetViews>
  <sheetFormatPr defaultColWidth="9.140625" defaultRowHeight="12.75"/>
  <cols>
    <col min="1" max="1" width="13.57421875" style="0" customWidth="1"/>
    <col min="2" max="2" width="72.421875" style="0" customWidth="1"/>
    <col min="3" max="4" width="14.7109375" style="23" customWidth="1"/>
    <col min="5" max="11" width="14.7109375" style="23" hidden="1" customWidth="1"/>
    <col min="12" max="12" width="14.7109375" style="23" customWidth="1"/>
    <col min="13" max="13" width="48.28125" style="23" customWidth="1"/>
    <col min="14" max="14" width="63.140625" style="24" customWidth="1"/>
    <col min="15" max="17" width="48.57421875" style="0" customWidth="1"/>
  </cols>
  <sheetData>
    <row r="1" spans="1:14" ht="18">
      <c r="A1" s="8" t="s">
        <v>134</v>
      </c>
      <c r="B1" s="44"/>
      <c r="C1" s="45"/>
      <c r="D1" s="45"/>
      <c r="E1" s="45"/>
      <c r="F1" s="45"/>
      <c r="G1" s="45"/>
      <c r="H1" s="45"/>
      <c r="I1" s="45"/>
      <c r="J1" s="45"/>
      <c r="K1" s="45"/>
      <c r="L1" s="45"/>
      <c r="M1" s="45"/>
      <c r="N1" s="46"/>
    </row>
    <row r="2" spans="1:14" ht="18">
      <c r="A2" s="8" t="s">
        <v>102</v>
      </c>
      <c r="B2" s="2"/>
      <c r="C2" s="20"/>
      <c r="D2" s="20"/>
      <c r="E2" s="20"/>
      <c r="F2" s="20"/>
      <c r="G2" s="20"/>
      <c r="H2" s="20"/>
      <c r="I2" s="20"/>
      <c r="J2" s="20"/>
      <c r="K2" s="20"/>
      <c r="L2" s="20"/>
      <c r="M2" s="20"/>
      <c r="N2" s="21"/>
    </row>
    <row r="3" spans="1:14" ht="15.75">
      <c r="A3" s="1" t="s">
        <v>959</v>
      </c>
      <c r="B3" s="2"/>
      <c r="C3" s="20"/>
      <c r="D3" s="20"/>
      <c r="E3" s="20"/>
      <c r="F3" s="20"/>
      <c r="G3" s="20"/>
      <c r="H3" s="20"/>
      <c r="I3" s="20"/>
      <c r="J3" s="20"/>
      <c r="K3" s="20"/>
      <c r="L3" s="20"/>
      <c r="M3" s="20"/>
      <c r="N3" s="21"/>
    </row>
    <row r="4" spans="1:14" ht="15.75">
      <c r="A4" s="1" t="s">
        <v>871</v>
      </c>
      <c r="B4" s="2"/>
      <c r="C4" s="22" t="s">
        <v>872</v>
      </c>
      <c r="D4" s="22"/>
      <c r="E4" s="22"/>
      <c r="F4" s="22"/>
      <c r="G4" s="22"/>
      <c r="H4" s="22"/>
      <c r="I4" s="22"/>
      <c r="J4" s="22"/>
      <c r="K4" s="22"/>
      <c r="L4" s="22"/>
      <c r="M4" s="22"/>
      <c r="N4" s="21"/>
    </row>
    <row r="5" spans="1:14" ht="15.75">
      <c r="A5" s="1" t="s">
        <v>873</v>
      </c>
      <c r="B5" s="2"/>
      <c r="C5" s="22" t="s">
        <v>874</v>
      </c>
      <c r="D5" s="22"/>
      <c r="E5" s="22"/>
      <c r="F5" s="22"/>
      <c r="G5" s="22"/>
      <c r="H5" s="22"/>
      <c r="I5" s="22"/>
      <c r="J5" s="22"/>
      <c r="K5" s="22"/>
      <c r="L5" s="22"/>
      <c r="M5" s="22"/>
      <c r="N5" s="21"/>
    </row>
    <row r="6" spans="1:14" ht="15.75">
      <c r="A6" s="1" t="s">
        <v>875</v>
      </c>
      <c r="B6" s="2"/>
      <c r="C6" s="22" t="s">
        <v>100</v>
      </c>
      <c r="D6" s="22"/>
      <c r="E6" s="22"/>
      <c r="F6" s="22"/>
      <c r="G6" s="22"/>
      <c r="H6" s="22"/>
      <c r="I6" s="22"/>
      <c r="J6" s="22"/>
      <c r="K6" s="22"/>
      <c r="L6" s="22"/>
      <c r="M6" s="22"/>
      <c r="N6" s="21"/>
    </row>
    <row r="7" spans="1:14" ht="15.75">
      <c r="A7" s="1" t="s">
        <v>101</v>
      </c>
      <c r="B7" s="2"/>
      <c r="C7" s="22"/>
      <c r="D7" s="22"/>
      <c r="E7" s="22"/>
      <c r="F7" s="22"/>
      <c r="G7" s="22"/>
      <c r="H7" s="22"/>
      <c r="I7" s="22"/>
      <c r="J7" s="22"/>
      <c r="K7" s="22"/>
      <c r="L7" s="22"/>
      <c r="M7" s="22"/>
      <c r="N7" s="21"/>
    </row>
    <row r="8" spans="1:14" ht="16.5" thickBot="1">
      <c r="A8" s="1" t="s">
        <v>959</v>
      </c>
      <c r="B8" s="2"/>
      <c r="C8" s="20"/>
      <c r="D8" s="20"/>
      <c r="E8" s="20"/>
      <c r="F8" s="20"/>
      <c r="G8" s="20"/>
      <c r="H8" s="20"/>
      <c r="I8" s="20"/>
      <c r="J8" s="20"/>
      <c r="K8" s="20"/>
      <c r="L8" s="20"/>
      <c r="M8" s="20"/>
      <c r="N8" s="21"/>
    </row>
    <row r="9" spans="1:14" ht="39" thickBot="1">
      <c r="A9" s="30" t="s">
        <v>1347</v>
      </c>
      <c r="B9" s="9" t="s">
        <v>960</v>
      </c>
      <c r="C9" s="30" t="s">
        <v>57</v>
      </c>
      <c r="D9" s="30" t="s">
        <v>58</v>
      </c>
      <c r="E9" s="30" t="s">
        <v>533</v>
      </c>
      <c r="F9" s="30" t="s">
        <v>59</v>
      </c>
      <c r="G9" s="30" t="s">
        <v>833</v>
      </c>
      <c r="H9" s="30" t="s">
        <v>534</v>
      </c>
      <c r="I9" s="30" t="s">
        <v>60</v>
      </c>
      <c r="J9" s="30" t="s">
        <v>832</v>
      </c>
      <c r="K9" s="30" t="s">
        <v>834</v>
      </c>
      <c r="L9" s="30" t="s">
        <v>61</v>
      </c>
      <c r="M9" s="30" t="s">
        <v>129</v>
      </c>
      <c r="N9" s="30" t="s">
        <v>133</v>
      </c>
    </row>
    <row r="10" spans="1:14" ht="34.5" customHeight="1">
      <c r="A10" s="32" t="s">
        <v>1348</v>
      </c>
      <c r="B10" s="33" t="s">
        <v>661</v>
      </c>
      <c r="C10" s="33"/>
      <c r="D10" s="82"/>
      <c r="E10" s="33"/>
      <c r="F10" s="33"/>
      <c r="G10" s="33"/>
      <c r="H10" s="33"/>
      <c r="I10" s="33"/>
      <c r="J10" s="33"/>
      <c r="K10" s="33"/>
      <c r="L10" s="85"/>
      <c r="M10" s="33"/>
      <c r="N10" s="91"/>
    </row>
    <row r="11" spans="1:14" ht="45" customHeight="1">
      <c r="A11" s="34" t="s">
        <v>1349</v>
      </c>
      <c r="B11" s="35" t="s">
        <v>6</v>
      </c>
      <c r="C11" s="36" t="s">
        <v>533</v>
      </c>
      <c r="D11" s="83"/>
      <c r="E11" s="31">
        <f>IF($D11="F","F","")</f>
      </c>
      <c r="F11" s="31">
        <f>IF($D11="NV","NV","")</f>
      </c>
      <c r="G11" s="31">
        <f>IF($D11="TP","TP","")</f>
      </c>
      <c r="H11" s="31">
        <f>IF($D11="M","M","")</f>
      </c>
      <c r="I11" s="31">
        <f>IF($D11="R","R","")</f>
      </c>
      <c r="J11" s="31">
        <f>IF($D11="C","C","")</f>
      </c>
      <c r="K11" s="31">
        <f>IF($D11="NA","NA","")</f>
      </c>
      <c r="L11" s="86">
        <f>CONCATENATE(E11,F11,G11,H11,I11,J11,K11)</f>
      </c>
      <c r="M11" s="31"/>
      <c r="N11" s="115"/>
    </row>
    <row r="12" spans="1:14" ht="45" customHeight="1">
      <c r="A12" s="34" t="s">
        <v>1350</v>
      </c>
      <c r="B12" s="35" t="s">
        <v>1352</v>
      </c>
      <c r="C12" s="36" t="s">
        <v>533</v>
      </c>
      <c r="D12" s="83"/>
      <c r="E12" s="31">
        <f>IF($D12="F","F","")</f>
      </c>
      <c r="F12" s="31">
        <f>IF($D12="NV","NV","")</f>
      </c>
      <c r="G12" s="31">
        <f>IF($D12="TP","TP","")</f>
      </c>
      <c r="H12" s="31">
        <f>IF($D12="M","M","")</f>
      </c>
      <c r="I12" s="31">
        <f>IF($D12="R","R","")</f>
      </c>
      <c r="J12" s="31">
        <f>IF($D12="C","C","")</f>
      </c>
      <c r="K12" s="31">
        <f>IF($D12="NA","NA","")</f>
      </c>
      <c r="L12" s="86">
        <f>CONCATENATE(E12,F12,G12,H12,I12,J12,K12)</f>
      </c>
      <c r="M12" s="31"/>
      <c r="N12" s="115"/>
    </row>
    <row r="13" spans="1:14" ht="45" customHeight="1">
      <c r="A13" s="34" t="s">
        <v>1351</v>
      </c>
      <c r="B13" s="35" t="s">
        <v>111</v>
      </c>
      <c r="C13" s="36" t="s">
        <v>533</v>
      </c>
      <c r="D13" s="83"/>
      <c r="E13" s="31">
        <f>IF($D13="F","F","")</f>
      </c>
      <c r="F13" s="31">
        <f>IF($D13="NV","NV","")</f>
      </c>
      <c r="G13" s="31">
        <f>IF($D13="TP","TP","")</f>
      </c>
      <c r="H13" s="31">
        <f>IF($D13="M","M","")</f>
      </c>
      <c r="I13" s="31">
        <f>IF($D13="R","R","")</f>
      </c>
      <c r="J13" s="31">
        <f>IF($D13="C","C","")</f>
      </c>
      <c r="K13" s="31">
        <f>IF($D13="NA","NA","")</f>
      </c>
      <c r="L13" s="86">
        <f>CONCATENATE(E13,F13,G13,H13,I13,J13,K13)</f>
      </c>
      <c r="M13" s="31"/>
      <c r="N13" s="115"/>
    </row>
    <row r="14" spans="1:14" ht="45" customHeight="1">
      <c r="A14" s="34" t="s">
        <v>1353</v>
      </c>
      <c r="B14" s="35" t="s">
        <v>112</v>
      </c>
      <c r="C14" s="36" t="s">
        <v>533</v>
      </c>
      <c r="D14" s="83"/>
      <c r="E14" s="31">
        <f>IF($D14="F","F","")</f>
      </c>
      <c r="F14" s="31">
        <f>IF($D14="NV","NV","")</f>
      </c>
      <c r="G14" s="31">
        <f>IF($D14="TP","TP","")</f>
      </c>
      <c r="H14" s="31">
        <f>IF($D14="M","M","")</f>
      </c>
      <c r="I14" s="31">
        <f>IF($D14="R","R","")</f>
      </c>
      <c r="J14" s="31">
        <f>IF($D14="C","C","")</f>
      </c>
      <c r="K14" s="31">
        <f>IF($D14="NA","NA","")</f>
      </c>
      <c r="L14" s="86">
        <f>CONCATENATE(E14,F14,G14,H14,I14,J14,K14)</f>
      </c>
      <c r="M14" s="31"/>
      <c r="N14" s="115"/>
    </row>
    <row r="15" spans="1:14" ht="34.5" customHeight="1">
      <c r="A15" s="34" t="s">
        <v>1354</v>
      </c>
      <c r="B15" s="37" t="s">
        <v>662</v>
      </c>
      <c r="C15" s="36"/>
      <c r="D15" s="83"/>
      <c r="E15" s="36"/>
      <c r="F15" s="36"/>
      <c r="G15" s="36"/>
      <c r="H15" s="36"/>
      <c r="I15" s="36"/>
      <c r="J15" s="36"/>
      <c r="K15" s="36"/>
      <c r="L15" s="87"/>
      <c r="M15" s="36"/>
      <c r="N15" s="116"/>
    </row>
    <row r="16" spans="1:14" ht="34.5" customHeight="1">
      <c r="A16" s="34" t="s">
        <v>1356</v>
      </c>
      <c r="B16" s="35" t="s">
        <v>1355</v>
      </c>
      <c r="C16" s="36" t="s">
        <v>533</v>
      </c>
      <c r="D16" s="83"/>
      <c r="E16" s="31">
        <f>IF($D16="F","F","")</f>
      </c>
      <c r="F16" s="31">
        <f>IF($D16="NV","NV","")</f>
      </c>
      <c r="G16" s="31">
        <f>IF($D16="TP","TP","")</f>
      </c>
      <c r="H16" s="31">
        <f>IF($D16="M","M","")</f>
      </c>
      <c r="I16" s="31">
        <f>IF($D16="R","R","")</f>
      </c>
      <c r="J16" s="31">
        <f>IF($D16="C","C","")</f>
      </c>
      <c r="K16" s="31">
        <f>IF($D16="NA","NA","")</f>
      </c>
      <c r="L16" s="86">
        <f>CONCATENATE(E16,F16,G16,H16,I16,J16,K16)</f>
      </c>
      <c r="M16" s="31"/>
      <c r="N16" s="115"/>
    </row>
    <row r="17" spans="1:14" ht="34.5" customHeight="1">
      <c r="A17" s="34" t="s">
        <v>1358</v>
      </c>
      <c r="B17" s="35" t="s">
        <v>1357</v>
      </c>
      <c r="C17" s="36"/>
      <c r="D17" s="83"/>
      <c r="E17" s="36"/>
      <c r="F17" s="36"/>
      <c r="G17" s="36"/>
      <c r="H17" s="36"/>
      <c r="I17" s="36"/>
      <c r="J17" s="36"/>
      <c r="K17" s="36"/>
      <c r="L17" s="87"/>
      <c r="M17" s="36"/>
      <c r="N17" s="115"/>
    </row>
    <row r="18" spans="1:14" ht="34.5" customHeight="1">
      <c r="A18" s="34" t="s">
        <v>1360</v>
      </c>
      <c r="B18" s="38" t="s">
        <v>1359</v>
      </c>
      <c r="C18" s="36" t="s">
        <v>533</v>
      </c>
      <c r="D18" s="83"/>
      <c r="E18" s="31">
        <f aca="true" t="shared" si="0" ref="E18:E31">IF($D18="F","F","")</f>
      </c>
      <c r="F18" s="31">
        <f aca="true" t="shared" si="1" ref="F18:F31">IF($D18="NV","NV","")</f>
      </c>
      <c r="G18" s="31">
        <f aca="true" t="shared" si="2" ref="G18:G31">IF($D18="TP","TP","")</f>
      </c>
      <c r="H18" s="31">
        <f aca="true" t="shared" si="3" ref="H18:H31">IF($D18="M","M","")</f>
      </c>
      <c r="I18" s="31">
        <f aca="true" t="shared" si="4" ref="I18:I31">IF($D18="R","R","")</f>
      </c>
      <c r="J18" s="31">
        <f aca="true" t="shared" si="5" ref="J18:J31">IF($D18="C","C","")</f>
      </c>
      <c r="K18" s="31">
        <f aca="true" t="shared" si="6" ref="K18:K31">IF($D18="NA","NA","")</f>
      </c>
      <c r="L18" s="86">
        <f aca="true" t="shared" si="7" ref="L18:L31">CONCATENATE(E18,F18,G18,H18,I18,J18,K18)</f>
      </c>
      <c r="M18" s="31"/>
      <c r="N18" s="115"/>
    </row>
    <row r="19" spans="1:14" ht="34.5" customHeight="1">
      <c r="A19" s="34" t="s">
        <v>1362</v>
      </c>
      <c r="B19" s="38" t="s">
        <v>1361</v>
      </c>
      <c r="C19" s="36" t="s">
        <v>533</v>
      </c>
      <c r="D19" s="83"/>
      <c r="E19" s="31">
        <f t="shared" si="0"/>
      </c>
      <c r="F19" s="31">
        <f t="shared" si="1"/>
      </c>
      <c r="G19" s="31">
        <f t="shared" si="2"/>
      </c>
      <c r="H19" s="31">
        <f t="shared" si="3"/>
      </c>
      <c r="I19" s="31">
        <f t="shared" si="4"/>
      </c>
      <c r="J19" s="31">
        <f t="shared" si="5"/>
      </c>
      <c r="K19" s="31">
        <f t="shared" si="6"/>
      </c>
      <c r="L19" s="86">
        <f t="shared" si="7"/>
      </c>
      <c r="M19" s="31"/>
      <c r="N19" s="115"/>
    </row>
    <row r="20" spans="1:14" ht="34.5" customHeight="1">
      <c r="A20" s="34" t="s">
        <v>1364</v>
      </c>
      <c r="B20" s="38" t="s">
        <v>1363</v>
      </c>
      <c r="C20" s="36" t="s">
        <v>533</v>
      </c>
      <c r="D20" s="83"/>
      <c r="E20" s="31">
        <f t="shared" si="0"/>
      </c>
      <c r="F20" s="31">
        <f t="shared" si="1"/>
      </c>
      <c r="G20" s="31">
        <f t="shared" si="2"/>
      </c>
      <c r="H20" s="31">
        <f t="shared" si="3"/>
      </c>
      <c r="I20" s="31">
        <f t="shared" si="4"/>
      </c>
      <c r="J20" s="31">
        <f t="shared" si="5"/>
      </c>
      <c r="K20" s="31">
        <f t="shared" si="6"/>
      </c>
      <c r="L20" s="86">
        <f t="shared" si="7"/>
      </c>
      <c r="M20" s="31"/>
      <c r="N20" s="115"/>
    </row>
    <row r="21" spans="1:14" ht="34.5" customHeight="1">
      <c r="A21" s="34" t="s">
        <v>355</v>
      </c>
      <c r="B21" s="38" t="s">
        <v>354</v>
      </c>
      <c r="C21" s="36" t="s">
        <v>533</v>
      </c>
      <c r="D21" s="83"/>
      <c r="E21" s="31">
        <f t="shared" si="0"/>
      </c>
      <c r="F21" s="31">
        <f t="shared" si="1"/>
      </c>
      <c r="G21" s="31">
        <f t="shared" si="2"/>
      </c>
      <c r="H21" s="31">
        <f t="shared" si="3"/>
      </c>
      <c r="I21" s="31">
        <f t="shared" si="4"/>
      </c>
      <c r="J21" s="31">
        <f t="shared" si="5"/>
      </c>
      <c r="K21" s="31">
        <f t="shared" si="6"/>
      </c>
      <c r="L21" s="86">
        <f t="shared" si="7"/>
      </c>
      <c r="M21" s="31"/>
      <c r="N21" s="115"/>
    </row>
    <row r="22" spans="1:14" ht="34.5" customHeight="1">
      <c r="A22" s="34" t="s">
        <v>357</v>
      </c>
      <c r="B22" s="38" t="s">
        <v>356</v>
      </c>
      <c r="C22" s="36" t="s">
        <v>533</v>
      </c>
      <c r="D22" s="83"/>
      <c r="E22" s="31">
        <f t="shared" si="0"/>
      </c>
      <c r="F22" s="31">
        <f t="shared" si="1"/>
      </c>
      <c r="G22" s="31">
        <f t="shared" si="2"/>
      </c>
      <c r="H22" s="31">
        <f t="shared" si="3"/>
      </c>
      <c r="I22" s="31">
        <f t="shared" si="4"/>
      </c>
      <c r="J22" s="31">
        <f t="shared" si="5"/>
      </c>
      <c r="K22" s="31">
        <f t="shared" si="6"/>
      </c>
      <c r="L22" s="86">
        <f t="shared" si="7"/>
      </c>
      <c r="M22" s="31"/>
      <c r="N22" s="115"/>
    </row>
    <row r="23" spans="1:14" ht="34.5" customHeight="1">
      <c r="A23" s="34" t="s">
        <v>998</v>
      </c>
      <c r="B23" s="39" t="s">
        <v>1366</v>
      </c>
      <c r="C23" s="36" t="s">
        <v>533</v>
      </c>
      <c r="D23" s="83"/>
      <c r="E23" s="31">
        <f t="shared" si="0"/>
      </c>
      <c r="F23" s="31">
        <f t="shared" si="1"/>
      </c>
      <c r="G23" s="31">
        <f t="shared" si="2"/>
      </c>
      <c r="H23" s="31">
        <f t="shared" si="3"/>
      </c>
      <c r="I23" s="31">
        <f t="shared" si="4"/>
      </c>
      <c r="J23" s="31">
        <f t="shared" si="5"/>
      </c>
      <c r="K23" s="31">
        <f t="shared" si="6"/>
      </c>
      <c r="L23" s="86">
        <f t="shared" si="7"/>
      </c>
      <c r="M23" s="31"/>
      <c r="N23" s="115"/>
    </row>
    <row r="24" spans="1:14" ht="42" customHeight="1">
      <c r="A24" s="34" t="s">
        <v>1000</v>
      </c>
      <c r="B24" s="35" t="s">
        <v>997</v>
      </c>
      <c r="C24" s="36" t="s">
        <v>533</v>
      </c>
      <c r="D24" s="83"/>
      <c r="E24" s="31">
        <f t="shared" si="0"/>
      </c>
      <c r="F24" s="31">
        <f t="shared" si="1"/>
      </c>
      <c r="G24" s="31">
        <f t="shared" si="2"/>
      </c>
      <c r="H24" s="31">
        <f t="shared" si="3"/>
      </c>
      <c r="I24" s="31">
        <f t="shared" si="4"/>
      </c>
      <c r="J24" s="31">
        <f t="shared" si="5"/>
      </c>
      <c r="K24" s="31">
        <f t="shared" si="6"/>
      </c>
      <c r="L24" s="86">
        <f t="shared" si="7"/>
      </c>
      <c r="M24" s="31"/>
      <c r="N24" s="115"/>
    </row>
    <row r="25" spans="1:14" ht="34.5" customHeight="1">
      <c r="A25" s="34" t="s">
        <v>1002</v>
      </c>
      <c r="B25" s="35" t="s">
        <v>999</v>
      </c>
      <c r="C25" s="36" t="s">
        <v>533</v>
      </c>
      <c r="D25" s="83"/>
      <c r="E25" s="31">
        <f t="shared" si="0"/>
      </c>
      <c r="F25" s="31">
        <f t="shared" si="1"/>
      </c>
      <c r="G25" s="31">
        <f t="shared" si="2"/>
      </c>
      <c r="H25" s="31">
        <f t="shared" si="3"/>
      </c>
      <c r="I25" s="31">
        <f t="shared" si="4"/>
      </c>
      <c r="J25" s="31">
        <f t="shared" si="5"/>
      </c>
      <c r="K25" s="31">
        <f t="shared" si="6"/>
      </c>
      <c r="L25" s="86">
        <f t="shared" si="7"/>
      </c>
      <c r="M25" s="31"/>
      <c r="N25" s="115"/>
    </row>
    <row r="26" spans="1:14" ht="34.5" customHeight="1">
      <c r="A26" s="34" t="s">
        <v>1003</v>
      </c>
      <c r="B26" s="35" t="s">
        <v>1001</v>
      </c>
      <c r="C26" s="36" t="s">
        <v>533</v>
      </c>
      <c r="D26" s="83"/>
      <c r="E26" s="31">
        <f t="shared" si="0"/>
      </c>
      <c r="F26" s="31">
        <f t="shared" si="1"/>
      </c>
      <c r="G26" s="31">
        <f t="shared" si="2"/>
      </c>
      <c r="H26" s="31">
        <f t="shared" si="3"/>
      </c>
      <c r="I26" s="31">
        <f t="shared" si="4"/>
      </c>
      <c r="J26" s="31">
        <f t="shared" si="5"/>
      </c>
      <c r="K26" s="31">
        <f t="shared" si="6"/>
      </c>
      <c r="L26" s="86">
        <f t="shared" si="7"/>
      </c>
      <c r="M26" s="31"/>
      <c r="N26" s="115"/>
    </row>
    <row r="27" spans="1:14" ht="34.5" customHeight="1">
      <c r="A27" s="34" t="s">
        <v>1005</v>
      </c>
      <c r="B27" s="35" t="s">
        <v>235</v>
      </c>
      <c r="C27" s="36" t="s">
        <v>533</v>
      </c>
      <c r="D27" s="83"/>
      <c r="E27" s="31">
        <f t="shared" si="0"/>
      </c>
      <c r="F27" s="31">
        <f t="shared" si="1"/>
      </c>
      <c r="G27" s="31">
        <f t="shared" si="2"/>
      </c>
      <c r="H27" s="31">
        <f t="shared" si="3"/>
      </c>
      <c r="I27" s="31">
        <f t="shared" si="4"/>
      </c>
      <c r="J27" s="31">
        <f t="shared" si="5"/>
      </c>
      <c r="K27" s="31">
        <f t="shared" si="6"/>
      </c>
      <c r="L27" s="86">
        <f t="shared" si="7"/>
      </c>
      <c r="M27" s="31"/>
      <c r="N27" s="115"/>
    </row>
    <row r="28" spans="1:14" ht="34.5" customHeight="1">
      <c r="A28" s="34" t="s">
        <v>1009</v>
      </c>
      <c r="B28" s="35" t="s">
        <v>1004</v>
      </c>
      <c r="C28" s="36" t="s">
        <v>533</v>
      </c>
      <c r="D28" s="83"/>
      <c r="E28" s="31">
        <f t="shared" si="0"/>
      </c>
      <c r="F28" s="31">
        <f t="shared" si="1"/>
      </c>
      <c r="G28" s="31">
        <f t="shared" si="2"/>
      </c>
      <c r="H28" s="31">
        <f t="shared" si="3"/>
      </c>
      <c r="I28" s="31">
        <f t="shared" si="4"/>
      </c>
      <c r="J28" s="31">
        <f t="shared" si="5"/>
      </c>
      <c r="K28" s="31">
        <f t="shared" si="6"/>
      </c>
      <c r="L28" s="86">
        <f t="shared" si="7"/>
      </c>
      <c r="M28" s="31"/>
      <c r="N28" s="115"/>
    </row>
    <row r="29" spans="1:14" ht="44.25" customHeight="1">
      <c r="A29" s="34" t="s">
        <v>1011</v>
      </c>
      <c r="B29" s="35" t="s">
        <v>1008</v>
      </c>
      <c r="C29" s="36" t="s">
        <v>533</v>
      </c>
      <c r="D29" s="83"/>
      <c r="E29" s="31">
        <f t="shared" si="0"/>
      </c>
      <c r="F29" s="31">
        <f t="shared" si="1"/>
      </c>
      <c r="G29" s="31">
        <f t="shared" si="2"/>
      </c>
      <c r="H29" s="31">
        <f t="shared" si="3"/>
      </c>
      <c r="I29" s="31">
        <f t="shared" si="4"/>
      </c>
      <c r="J29" s="31">
        <f t="shared" si="5"/>
      </c>
      <c r="K29" s="31">
        <f t="shared" si="6"/>
      </c>
      <c r="L29" s="86">
        <f t="shared" si="7"/>
      </c>
      <c r="M29" s="31"/>
      <c r="N29" s="115"/>
    </row>
    <row r="30" spans="1:14" ht="34.5" customHeight="1">
      <c r="A30" s="34" t="s">
        <v>1012</v>
      </c>
      <c r="B30" s="35" t="s">
        <v>1010</v>
      </c>
      <c r="C30" s="36" t="s">
        <v>533</v>
      </c>
      <c r="D30" s="83"/>
      <c r="E30" s="31">
        <f t="shared" si="0"/>
      </c>
      <c r="F30" s="31">
        <f t="shared" si="1"/>
      </c>
      <c r="G30" s="31">
        <f t="shared" si="2"/>
      </c>
      <c r="H30" s="31">
        <f t="shared" si="3"/>
      </c>
      <c r="I30" s="31">
        <f t="shared" si="4"/>
      </c>
      <c r="J30" s="31">
        <f t="shared" si="5"/>
      </c>
      <c r="K30" s="31">
        <f t="shared" si="6"/>
      </c>
      <c r="L30" s="86">
        <f t="shared" si="7"/>
      </c>
      <c r="M30" s="31"/>
      <c r="N30" s="115"/>
    </row>
    <row r="31" spans="1:14" ht="34.5" customHeight="1">
      <c r="A31" s="34" t="s">
        <v>1013</v>
      </c>
      <c r="B31" s="35" t="s">
        <v>105</v>
      </c>
      <c r="C31" s="36" t="s">
        <v>533</v>
      </c>
      <c r="D31" s="83"/>
      <c r="E31" s="31">
        <f t="shared" si="0"/>
      </c>
      <c r="F31" s="31">
        <f t="shared" si="1"/>
      </c>
      <c r="G31" s="31">
        <f t="shared" si="2"/>
      </c>
      <c r="H31" s="31">
        <f t="shared" si="3"/>
      </c>
      <c r="I31" s="31">
        <f t="shared" si="4"/>
      </c>
      <c r="J31" s="31">
        <f t="shared" si="5"/>
      </c>
      <c r="K31" s="31">
        <f t="shared" si="6"/>
      </c>
      <c r="L31" s="86">
        <f t="shared" si="7"/>
      </c>
      <c r="M31" s="31"/>
      <c r="N31" s="115"/>
    </row>
    <row r="32" spans="1:14" ht="34.5" customHeight="1">
      <c r="A32" s="34" t="s">
        <v>1015</v>
      </c>
      <c r="B32" s="37" t="s">
        <v>663</v>
      </c>
      <c r="C32" s="36"/>
      <c r="D32" s="83"/>
      <c r="E32" s="36"/>
      <c r="F32" s="36"/>
      <c r="G32" s="36"/>
      <c r="H32" s="36"/>
      <c r="I32" s="36"/>
      <c r="J32" s="36"/>
      <c r="K32" s="36"/>
      <c r="L32" s="87"/>
      <c r="M32" s="36"/>
      <c r="N32" s="116"/>
    </row>
    <row r="33" spans="1:14" ht="45.75" customHeight="1">
      <c r="A33" s="34" t="s">
        <v>1017</v>
      </c>
      <c r="B33" s="35" t="s">
        <v>1014</v>
      </c>
      <c r="C33" s="36" t="s">
        <v>533</v>
      </c>
      <c r="D33" s="83"/>
      <c r="E33" s="31">
        <f aca="true" t="shared" si="8" ref="E33:E50">IF($D33="F","F","")</f>
      </c>
      <c r="F33" s="31">
        <f aca="true" t="shared" si="9" ref="F33:F50">IF($D33="NV","NV","")</f>
      </c>
      <c r="G33" s="31">
        <f aca="true" t="shared" si="10" ref="G33:G50">IF($D33="TP","TP","")</f>
      </c>
      <c r="H33" s="31">
        <f aca="true" t="shared" si="11" ref="H33:H50">IF($D33="M","M","")</f>
      </c>
      <c r="I33" s="31">
        <f aca="true" t="shared" si="12" ref="I33:I50">IF($D33="R","R","")</f>
      </c>
      <c r="J33" s="31">
        <f aca="true" t="shared" si="13" ref="J33:J50">IF($D33="C","C","")</f>
      </c>
      <c r="K33" s="31">
        <f aca="true" t="shared" si="14" ref="K33:K50">IF($D33="NA","NA","")</f>
      </c>
      <c r="L33" s="86">
        <f aca="true" t="shared" si="15" ref="L33:L50">CONCATENATE(E33,F33,G33,H33,I33,J33,K33)</f>
      </c>
      <c r="M33" s="31"/>
      <c r="N33" s="115"/>
    </row>
    <row r="34" spans="1:14" ht="34.5" customHeight="1">
      <c r="A34" s="34" t="s">
        <v>1019</v>
      </c>
      <c r="B34" s="35" t="s">
        <v>1016</v>
      </c>
      <c r="C34" s="36" t="s">
        <v>533</v>
      </c>
      <c r="D34" s="83"/>
      <c r="E34" s="31">
        <f t="shared" si="8"/>
      </c>
      <c r="F34" s="31">
        <f t="shared" si="9"/>
      </c>
      <c r="G34" s="31">
        <f t="shared" si="10"/>
      </c>
      <c r="H34" s="31">
        <f t="shared" si="11"/>
      </c>
      <c r="I34" s="31">
        <f t="shared" si="12"/>
      </c>
      <c r="J34" s="31">
        <f t="shared" si="13"/>
      </c>
      <c r="K34" s="31">
        <f t="shared" si="14"/>
      </c>
      <c r="L34" s="86">
        <f t="shared" si="15"/>
      </c>
      <c r="M34" s="31"/>
      <c r="N34" s="115"/>
    </row>
    <row r="35" spans="1:14" ht="34.5" customHeight="1">
      <c r="A35" s="34" t="s">
        <v>1021</v>
      </c>
      <c r="B35" s="35" t="s">
        <v>1367</v>
      </c>
      <c r="C35" s="36" t="s">
        <v>533</v>
      </c>
      <c r="D35" s="83"/>
      <c r="E35" s="31">
        <f t="shared" si="8"/>
      </c>
      <c r="F35" s="31">
        <f t="shared" si="9"/>
      </c>
      <c r="G35" s="31">
        <f t="shared" si="10"/>
      </c>
      <c r="H35" s="31">
        <f t="shared" si="11"/>
      </c>
      <c r="I35" s="31">
        <f t="shared" si="12"/>
      </c>
      <c r="J35" s="31">
        <f t="shared" si="13"/>
      </c>
      <c r="K35" s="31">
        <f t="shared" si="14"/>
      </c>
      <c r="L35" s="86">
        <f t="shared" si="15"/>
      </c>
      <c r="M35" s="31"/>
      <c r="N35" s="115"/>
    </row>
    <row r="36" spans="1:14" ht="34.5" customHeight="1">
      <c r="A36" s="34" t="s">
        <v>1022</v>
      </c>
      <c r="B36" s="35" t="s">
        <v>110</v>
      </c>
      <c r="C36" s="36" t="s">
        <v>533</v>
      </c>
      <c r="D36" s="83"/>
      <c r="E36" s="31">
        <f t="shared" si="8"/>
      </c>
      <c r="F36" s="31">
        <f t="shared" si="9"/>
      </c>
      <c r="G36" s="31">
        <f t="shared" si="10"/>
      </c>
      <c r="H36" s="31">
        <f t="shared" si="11"/>
      </c>
      <c r="I36" s="31">
        <f t="shared" si="12"/>
      </c>
      <c r="J36" s="31">
        <f t="shared" si="13"/>
      </c>
      <c r="K36" s="31">
        <f t="shared" si="14"/>
      </c>
      <c r="L36" s="86">
        <f t="shared" si="15"/>
      </c>
      <c r="M36" s="31"/>
      <c r="N36" s="115"/>
    </row>
    <row r="37" spans="1:14" ht="34.5" customHeight="1">
      <c r="A37" s="34" t="s">
        <v>1024</v>
      </c>
      <c r="B37" s="35" t="s">
        <v>106</v>
      </c>
      <c r="C37" s="36" t="s">
        <v>533</v>
      </c>
      <c r="D37" s="83"/>
      <c r="E37" s="31">
        <f t="shared" si="8"/>
      </c>
      <c r="F37" s="31">
        <f t="shared" si="9"/>
      </c>
      <c r="G37" s="31">
        <f t="shared" si="10"/>
      </c>
      <c r="H37" s="31">
        <f t="shared" si="11"/>
      </c>
      <c r="I37" s="31">
        <f t="shared" si="12"/>
      </c>
      <c r="J37" s="31">
        <f t="shared" si="13"/>
      </c>
      <c r="K37" s="31">
        <f t="shared" si="14"/>
      </c>
      <c r="L37" s="86">
        <f t="shared" si="15"/>
      </c>
      <c r="M37" s="31"/>
      <c r="N37" s="115"/>
    </row>
    <row r="38" spans="1:14" ht="34.5" customHeight="1">
      <c r="A38" s="34" t="s">
        <v>1025</v>
      </c>
      <c r="B38" s="35" t="s">
        <v>1018</v>
      </c>
      <c r="C38" s="36" t="s">
        <v>533</v>
      </c>
      <c r="D38" s="83"/>
      <c r="E38" s="31">
        <f t="shared" si="8"/>
      </c>
      <c r="F38" s="31">
        <f t="shared" si="9"/>
      </c>
      <c r="G38" s="31">
        <f t="shared" si="10"/>
      </c>
      <c r="H38" s="31">
        <f t="shared" si="11"/>
      </c>
      <c r="I38" s="31">
        <f t="shared" si="12"/>
      </c>
      <c r="J38" s="31">
        <f t="shared" si="13"/>
      </c>
      <c r="K38" s="31">
        <f t="shared" si="14"/>
      </c>
      <c r="L38" s="86">
        <f t="shared" si="15"/>
      </c>
      <c r="M38" s="31"/>
      <c r="N38" s="115"/>
    </row>
    <row r="39" spans="1:14" ht="34.5" customHeight="1">
      <c r="A39" s="34" t="s">
        <v>339</v>
      </c>
      <c r="B39" s="35" t="s">
        <v>1020</v>
      </c>
      <c r="C39" s="36" t="s">
        <v>533</v>
      </c>
      <c r="D39" s="83"/>
      <c r="E39" s="31">
        <f t="shared" si="8"/>
      </c>
      <c r="F39" s="31">
        <f t="shared" si="9"/>
      </c>
      <c r="G39" s="31">
        <f t="shared" si="10"/>
      </c>
      <c r="H39" s="31">
        <f t="shared" si="11"/>
      </c>
      <c r="I39" s="31">
        <f t="shared" si="12"/>
      </c>
      <c r="J39" s="31">
        <f t="shared" si="13"/>
      </c>
      <c r="K39" s="31">
        <f t="shared" si="14"/>
      </c>
      <c r="L39" s="86">
        <f t="shared" si="15"/>
      </c>
      <c r="M39" s="31"/>
      <c r="N39" s="115"/>
    </row>
    <row r="40" spans="1:14" ht="34.5" customHeight="1">
      <c r="A40" s="34" t="s">
        <v>341</v>
      </c>
      <c r="B40" s="35" t="s">
        <v>236</v>
      </c>
      <c r="C40" s="36" t="s">
        <v>533</v>
      </c>
      <c r="D40" s="83"/>
      <c r="E40" s="31">
        <f t="shared" si="8"/>
      </c>
      <c r="F40" s="31">
        <f t="shared" si="9"/>
      </c>
      <c r="G40" s="31">
        <f t="shared" si="10"/>
      </c>
      <c r="H40" s="31">
        <f t="shared" si="11"/>
      </c>
      <c r="I40" s="31">
        <f t="shared" si="12"/>
      </c>
      <c r="J40" s="31">
        <f t="shared" si="13"/>
      </c>
      <c r="K40" s="31">
        <f t="shared" si="14"/>
      </c>
      <c r="L40" s="86">
        <f t="shared" si="15"/>
      </c>
      <c r="M40" s="31"/>
      <c r="N40" s="115"/>
    </row>
    <row r="41" spans="1:14" ht="34.5" customHeight="1">
      <c r="A41" s="34" t="s">
        <v>343</v>
      </c>
      <c r="B41" s="35" t="s">
        <v>1023</v>
      </c>
      <c r="C41" s="36" t="s">
        <v>533</v>
      </c>
      <c r="D41" s="83"/>
      <c r="E41" s="31">
        <f t="shared" si="8"/>
      </c>
      <c r="F41" s="31">
        <f t="shared" si="9"/>
      </c>
      <c r="G41" s="31">
        <f t="shared" si="10"/>
      </c>
      <c r="H41" s="31">
        <f t="shared" si="11"/>
      </c>
      <c r="I41" s="31">
        <f t="shared" si="12"/>
      </c>
      <c r="J41" s="31">
        <f t="shared" si="13"/>
      </c>
      <c r="K41" s="31">
        <f t="shared" si="14"/>
      </c>
      <c r="L41" s="86">
        <f t="shared" si="15"/>
      </c>
      <c r="M41" s="31"/>
      <c r="N41" s="115"/>
    </row>
    <row r="42" spans="1:14" ht="34.5" customHeight="1">
      <c r="A42" s="34" t="s">
        <v>345</v>
      </c>
      <c r="B42" s="35" t="s">
        <v>113</v>
      </c>
      <c r="C42" s="36" t="s">
        <v>533</v>
      </c>
      <c r="D42" s="83"/>
      <c r="E42" s="31">
        <f t="shared" si="8"/>
      </c>
      <c r="F42" s="31">
        <f t="shared" si="9"/>
      </c>
      <c r="G42" s="31">
        <f t="shared" si="10"/>
      </c>
      <c r="H42" s="31">
        <f t="shared" si="11"/>
      </c>
      <c r="I42" s="31">
        <f t="shared" si="12"/>
      </c>
      <c r="J42" s="31">
        <f t="shared" si="13"/>
      </c>
      <c r="K42" s="31">
        <f t="shared" si="14"/>
      </c>
      <c r="L42" s="86">
        <f t="shared" si="15"/>
      </c>
      <c r="M42" s="31"/>
      <c r="N42" s="115"/>
    </row>
    <row r="43" spans="1:14" ht="34.5" customHeight="1">
      <c r="A43" s="34" t="s">
        <v>1218</v>
      </c>
      <c r="B43" s="35" t="s">
        <v>109</v>
      </c>
      <c r="C43" s="36" t="s">
        <v>533</v>
      </c>
      <c r="D43" s="83"/>
      <c r="E43" s="31">
        <f t="shared" si="8"/>
      </c>
      <c r="F43" s="31">
        <f t="shared" si="9"/>
      </c>
      <c r="G43" s="31">
        <f t="shared" si="10"/>
      </c>
      <c r="H43" s="31">
        <f t="shared" si="11"/>
      </c>
      <c r="I43" s="31">
        <f t="shared" si="12"/>
      </c>
      <c r="J43" s="31">
        <f t="shared" si="13"/>
      </c>
      <c r="K43" s="31">
        <f t="shared" si="14"/>
      </c>
      <c r="L43" s="86">
        <f t="shared" si="15"/>
      </c>
      <c r="M43" s="31"/>
      <c r="N43" s="115"/>
    </row>
    <row r="44" spans="1:14" ht="34.5" customHeight="1">
      <c r="A44" s="34" t="s">
        <v>1220</v>
      </c>
      <c r="B44" s="35" t="s">
        <v>338</v>
      </c>
      <c r="C44" s="36" t="s">
        <v>533</v>
      </c>
      <c r="D44" s="83"/>
      <c r="E44" s="31">
        <f t="shared" si="8"/>
      </c>
      <c r="F44" s="31">
        <f t="shared" si="9"/>
      </c>
      <c r="G44" s="31">
        <f t="shared" si="10"/>
      </c>
      <c r="H44" s="31">
        <f t="shared" si="11"/>
      </c>
      <c r="I44" s="31">
        <f t="shared" si="12"/>
      </c>
      <c r="J44" s="31">
        <f t="shared" si="13"/>
      </c>
      <c r="K44" s="31">
        <f t="shared" si="14"/>
      </c>
      <c r="L44" s="86">
        <f t="shared" si="15"/>
      </c>
      <c r="M44" s="31"/>
      <c r="N44" s="115"/>
    </row>
    <row r="45" spans="1:14" ht="34.5" customHeight="1">
      <c r="A45" s="34" t="s">
        <v>1221</v>
      </c>
      <c r="B45" s="35" t="s">
        <v>340</v>
      </c>
      <c r="C45" s="36" t="s">
        <v>533</v>
      </c>
      <c r="D45" s="83"/>
      <c r="E45" s="31">
        <f t="shared" si="8"/>
      </c>
      <c r="F45" s="31">
        <f t="shared" si="9"/>
      </c>
      <c r="G45" s="31">
        <f t="shared" si="10"/>
      </c>
      <c r="H45" s="31">
        <f t="shared" si="11"/>
      </c>
      <c r="I45" s="31">
        <f t="shared" si="12"/>
      </c>
      <c r="J45" s="31">
        <f t="shared" si="13"/>
      </c>
      <c r="K45" s="31">
        <f t="shared" si="14"/>
      </c>
      <c r="L45" s="86">
        <f t="shared" si="15"/>
      </c>
      <c r="M45" s="31"/>
      <c r="N45" s="115"/>
    </row>
    <row r="46" spans="1:14" ht="34.5" customHeight="1">
      <c r="A46" s="34" t="s">
        <v>1222</v>
      </c>
      <c r="B46" s="35" t="s">
        <v>342</v>
      </c>
      <c r="C46" s="36" t="s">
        <v>533</v>
      </c>
      <c r="D46" s="83"/>
      <c r="E46" s="31">
        <f t="shared" si="8"/>
      </c>
      <c r="F46" s="31">
        <f t="shared" si="9"/>
      </c>
      <c r="G46" s="31">
        <f t="shared" si="10"/>
      </c>
      <c r="H46" s="31">
        <f t="shared" si="11"/>
      </c>
      <c r="I46" s="31">
        <f t="shared" si="12"/>
      </c>
      <c r="J46" s="31">
        <f t="shared" si="13"/>
      </c>
      <c r="K46" s="31">
        <f t="shared" si="14"/>
      </c>
      <c r="L46" s="86">
        <f t="shared" si="15"/>
      </c>
      <c r="M46" s="31"/>
      <c r="N46" s="115"/>
    </row>
    <row r="47" spans="1:14" ht="34.5" customHeight="1">
      <c r="A47" s="34" t="s">
        <v>1223</v>
      </c>
      <c r="B47" s="35" t="s">
        <v>344</v>
      </c>
      <c r="C47" s="36" t="s">
        <v>533</v>
      </c>
      <c r="D47" s="83"/>
      <c r="E47" s="31">
        <f t="shared" si="8"/>
      </c>
      <c r="F47" s="31">
        <f t="shared" si="9"/>
      </c>
      <c r="G47" s="31">
        <f t="shared" si="10"/>
      </c>
      <c r="H47" s="31">
        <f t="shared" si="11"/>
      </c>
      <c r="I47" s="31">
        <f t="shared" si="12"/>
      </c>
      <c r="J47" s="31">
        <f t="shared" si="13"/>
      </c>
      <c r="K47" s="31">
        <f t="shared" si="14"/>
      </c>
      <c r="L47" s="86">
        <f t="shared" si="15"/>
      </c>
      <c r="M47" s="31"/>
      <c r="N47" s="115"/>
    </row>
    <row r="48" spans="1:14" ht="34.5" customHeight="1">
      <c r="A48" s="34" t="s">
        <v>1224</v>
      </c>
      <c r="B48" s="35" t="s">
        <v>1217</v>
      </c>
      <c r="C48" s="36" t="s">
        <v>533</v>
      </c>
      <c r="D48" s="83"/>
      <c r="E48" s="31">
        <f t="shared" si="8"/>
      </c>
      <c r="F48" s="31">
        <f t="shared" si="9"/>
      </c>
      <c r="G48" s="31">
        <f t="shared" si="10"/>
      </c>
      <c r="H48" s="31">
        <f t="shared" si="11"/>
      </c>
      <c r="I48" s="31">
        <f t="shared" si="12"/>
      </c>
      <c r="J48" s="31">
        <f t="shared" si="13"/>
      </c>
      <c r="K48" s="31">
        <f t="shared" si="14"/>
      </c>
      <c r="L48" s="86">
        <f t="shared" si="15"/>
      </c>
      <c r="M48" s="31"/>
      <c r="N48" s="115"/>
    </row>
    <row r="49" spans="1:14" ht="34.5" customHeight="1">
      <c r="A49" s="34" t="s">
        <v>1226</v>
      </c>
      <c r="B49" s="35" t="s">
        <v>1219</v>
      </c>
      <c r="C49" s="36" t="s">
        <v>533</v>
      </c>
      <c r="D49" s="83"/>
      <c r="E49" s="31">
        <f t="shared" si="8"/>
      </c>
      <c r="F49" s="31">
        <f t="shared" si="9"/>
      </c>
      <c r="G49" s="31">
        <f t="shared" si="10"/>
      </c>
      <c r="H49" s="31">
        <f t="shared" si="11"/>
      </c>
      <c r="I49" s="31">
        <f t="shared" si="12"/>
      </c>
      <c r="J49" s="31">
        <f t="shared" si="13"/>
      </c>
      <c r="K49" s="31">
        <f t="shared" si="14"/>
      </c>
      <c r="L49" s="86">
        <f t="shared" si="15"/>
      </c>
      <c r="M49" s="31"/>
      <c r="N49" s="115"/>
    </row>
    <row r="50" spans="1:14" ht="34.5" customHeight="1">
      <c r="A50" s="34" t="s">
        <v>1228</v>
      </c>
      <c r="B50" s="35" t="s">
        <v>741</v>
      </c>
      <c r="C50" s="36" t="s">
        <v>534</v>
      </c>
      <c r="D50" s="83"/>
      <c r="E50" s="31">
        <f t="shared" si="8"/>
      </c>
      <c r="F50" s="31">
        <f t="shared" si="9"/>
      </c>
      <c r="G50" s="31">
        <f t="shared" si="10"/>
      </c>
      <c r="H50" s="31">
        <f t="shared" si="11"/>
      </c>
      <c r="I50" s="31">
        <f t="shared" si="12"/>
      </c>
      <c r="J50" s="31">
        <f t="shared" si="13"/>
      </c>
      <c r="K50" s="31">
        <f t="shared" si="14"/>
      </c>
      <c r="L50" s="86">
        <f t="shared" si="15"/>
      </c>
      <c r="M50" s="31"/>
      <c r="N50" s="115"/>
    </row>
    <row r="51" spans="1:14" ht="34.5" customHeight="1">
      <c r="A51" s="34" t="s">
        <v>1230</v>
      </c>
      <c r="B51" s="37" t="s">
        <v>754</v>
      </c>
      <c r="C51" s="36"/>
      <c r="D51" s="83"/>
      <c r="E51" s="36"/>
      <c r="F51" s="36"/>
      <c r="G51" s="36"/>
      <c r="H51" s="36"/>
      <c r="I51" s="36"/>
      <c r="J51" s="36"/>
      <c r="K51" s="36"/>
      <c r="L51" s="87"/>
      <c r="M51" s="36"/>
      <c r="N51" s="115"/>
    </row>
    <row r="52" spans="1:14" ht="34.5" customHeight="1">
      <c r="A52" s="34" t="s">
        <v>1232</v>
      </c>
      <c r="B52" s="35" t="s">
        <v>755</v>
      </c>
      <c r="C52" s="36" t="s">
        <v>533</v>
      </c>
      <c r="D52" s="83"/>
      <c r="E52" s="31">
        <f>IF($D52="F","F","")</f>
      </c>
      <c r="F52" s="31">
        <f>IF($D52="NV","NV","")</f>
      </c>
      <c r="G52" s="31">
        <f>IF($D52="TP","TP","")</f>
      </c>
      <c r="H52" s="31">
        <f>IF($D52="M","M","")</f>
      </c>
      <c r="I52" s="31">
        <f>IF($D52="R","R","")</f>
      </c>
      <c r="J52" s="31">
        <f>IF($D52="C","C","")</f>
      </c>
      <c r="K52" s="31">
        <f>IF($D52="NA","NA","")</f>
      </c>
      <c r="L52" s="86">
        <f>CONCATENATE(E52,F52,G52,H52,I52,J52,K52)</f>
      </c>
      <c r="M52" s="31"/>
      <c r="N52" s="115"/>
    </row>
    <row r="53" spans="1:14" ht="34.5" customHeight="1">
      <c r="A53" s="34" t="s">
        <v>1233</v>
      </c>
      <c r="B53" s="35" t="s">
        <v>756</v>
      </c>
      <c r="C53" s="36" t="s">
        <v>533</v>
      </c>
      <c r="D53" s="83"/>
      <c r="E53" s="31">
        <f>IF($D53="F","F","")</f>
      </c>
      <c r="F53" s="31">
        <f>IF($D53="NV","NV","")</f>
      </c>
      <c r="G53" s="31">
        <f>IF($D53="TP","TP","")</f>
      </c>
      <c r="H53" s="31">
        <f>IF($D53="M","M","")</f>
      </c>
      <c r="I53" s="31">
        <f>IF($D53="R","R","")</f>
      </c>
      <c r="J53" s="31">
        <f>IF($D53="C","C","")</f>
      </c>
      <c r="K53" s="31">
        <f>IF($D53="NA","NA","")</f>
      </c>
      <c r="L53" s="86">
        <f>CONCATENATE(E53,F53,G53,H53,I53,J53,K53)</f>
      </c>
      <c r="M53" s="31"/>
      <c r="N53" s="115"/>
    </row>
    <row r="54" spans="1:14" ht="34.5" customHeight="1">
      <c r="A54" s="34" t="s">
        <v>12</v>
      </c>
      <c r="B54" s="35" t="s">
        <v>757</v>
      </c>
      <c r="C54" s="36" t="s">
        <v>533</v>
      </c>
      <c r="D54" s="83"/>
      <c r="E54" s="31">
        <f>IF($D54="F","F","")</f>
      </c>
      <c r="F54" s="31">
        <f>IF($D54="NV","NV","")</f>
      </c>
      <c r="G54" s="31">
        <f>IF($D54="TP","TP","")</f>
      </c>
      <c r="H54" s="31">
        <f>IF($D54="M","M","")</f>
      </c>
      <c r="I54" s="31">
        <f>IF($D54="R","R","")</f>
      </c>
      <c r="J54" s="31">
        <f>IF($D54="C","C","")</f>
      </c>
      <c r="K54" s="31">
        <f>IF($D54="NA","NA","")</f>
      </c>
      <c r="L54" s="86">
        <f>CONCATENATE(E54,F54,G54,H54,I54,J54,K54)</f>
      </c>
      <c r="M54" s="31"/>
      <c r="N54" s="115"/>
    </row>
    <row r="55" spans="1:14" ht="55.5" customHeight="1">
      <c r="A55" s="34" t="s">
        <v>14</v>
      </c>
      <c r="B55" s="35" t="s">
        <v>758</v>
      </c>
      <c r="C55" s="36" t="s">
        <v>533</v>
      </c>
      <c r="D55" s="83"/>
      <c r="E55" s="31">
        <f>IF($D55="F","F","")</f>
      </c>
      <c r="F55" s="31">
        <f>IF($D55="NV","NV","")</f>
      </c>
      <c r="G55" s="31">
        <f>IF($D55="TP","TP","")</f>
      </c>
      <c r="H55" s="31">
        <f>IF($D55="M","M","")</f>
      </c>
      <c r="I55" s="31">
        <f>IF($D55="R","R","")</f>
      </c>
      <c r="J55" s="31">
        <f>IF($D55="C","C","")</f>
      </c>
      <c r="K55" s="31">
        <f>IF($D55="NA","NA","")</f>
      </c>
      <c r="L55" s="86">
        <f>CONCATENATE(E55,F55,G55,H55,I55,J55,K55)</f>
      </c>
      <c r="M55" s="31"/>
      <c r="N55" s="115"/>
    </row>
    <row r="56" spans="1:14" ht="34.5" customHeight="1">
      <c r="A56" s="34" t="s">
        <v>16</v>
      </c>
      <c r="B56" s="37" t="s">
        <v>664</v>
      </c>
      <c r="C56" s="36"/>
      <c r="D56" s="83"/>
      <c r="E56" s="36"/>
      <c r="F56" s="36"/>
      <c r="G56" s="36"/>
      <c r="H56" s="36"/>
      <c r="I56" s="36"/>
      <c r="J56" s="36"/>
      <c r="K56" s="36"/>
      <c r="L56" s="87"/>
      <c r="M56" s="36"/>
      <c r="N56" s="116"/>
    </row>
    <row r="57" spans="1:14" ht="34.5" customHeight="1">
      <c r="A57" s="34" t="s">
        <v>575</v>
      </c>
      <c r="B57" s="35" t="s">
        <v>1368</v>
      </c>
      <c r="C57" s="36" t="s">
        <v>533</v>
      </c>
      <c r="D57" s="83"/>
      <c r="E57" s="31">
        <f aca="true" t="shared" si="16" ref="E57:E68">IF($D57="F","F","")</f>
      </c>
      <c r="F57" s="31">
        <f aca="true" t="shared" si="17" ref="F57:F68">IF($D57="NV","NV","")</f>
      </c>
      <c r="G57" s="31">
        <f aca="true" t="shared" si="18" ref="G57:G68">IF($D57="TP","TP","")</f>
      </c>
      <c r="H57" s="31">
        <f aca="true" t="shared" si="19" ref="H57:H68">IF($D57="M","M","")</f>
      </c>
      <c r="I57" s="31">
        <f aca="true" t="shared" si="20" ref="I57:I68">IF($D57="R","R","")</f>
      </c>
      <c r="J57" s="31">
        <f aca="true" t="shared" si="21" ref="J57:J68">IF($D57="C","C","")</f>
      </c>
      <c r="K57" s="31">
        <f aca="true" t="shared" si="22" ref="K57:K68">IF($D57="NA","NA","")</f>
      </c>
      <c r="L57" s="86">
        <f aca="true" t="shared" si="23" ref="L57:L68">CONCATENATE(E57,F57,G57,H57,I57,J57,K57)</f>
      </c>
      <c r="M57" s="31"/>
      <c r="N57" s="115"/>
    </row>
    <row r="58" spans="1:14" ht="34.5" customHeight="1">
      <c r="A58" s="34" t="s">
        <v>577</v>
      </c>
      <c r="B58" s="35" t="s">
        <v>237</v>
      </c>
      <c r="C58" s="36" t="s">
        <v>533</v>
      </c>
      <c r="D58" s="83"/>
      <c r="E58" s="31">
        <f t="shared" si="16"/>
      </c>
      <c r="F58" s="31">
        <f t="shared" si="17"/>
      </c>
      <c r="G58" s="31">
        <f t="shared" si="18"/>
      </c>
      <c r="H58" s="31">
        <f t="shared" si="19"/>
      </c>
      <c r="I58" s="31">
        <f t="shared" si="20"/>
      </c>
      <c r="J58" s="31">
        <f t="shared" si="21"/>
      </c>
      <c r="K58" s="31">
        <f t="shared" si="22"/>
      </c>
      <c r="L58" s="86">
        <f t="shared" si="23"/>
      </c>
      <c r="M58" s="31"/>
      <c r="N58" s="115"/>
    </row>
    <row r="59" spans="1:14" ht="34.5" customHeight="1">
      <c r="A59" s="34" t="s">
        <v>688</v>
      </c>
      <c r="B59" s="35" t="s">
        <v>1225</v>
      </c>
      <c r="C59" s="36" t="s">
        <v>533</v>
      </c>
      <c r="D59" s="83"/>
      <c r="E59" s="31">
        <f t="shared" si="16"/>
      </c>
      <c r="F59" s="31">
        <f t="shared" si="17"/>
      </c>
      <c r="G59" s="31">
        <f t="shared" si="18"/>
      </c>
      <c r="H59" s="31">
        <f t="shared" si="19"/>
      </c>
      <c r="I59" s="31">
        <f t="shared" si="20"/>
      </c>
      <c r="J59" s="31">
        <f t="shared" si="21"/>
      </c>
      <c r="K59" s="31">
        <f t="shared" si="22"/>
      </c>
      <c r="L59" s="86">
        <f t="shared" si="23"/>
      </c>
      <c r="M59" s="31"/>
      <c r="N59" s="115"/>
    </row>
    <row r="60" spans="1:14" ht="34.5" customHeight="1">
      <c r="A60" s="34" t="s">
        <v>578</v>
      </c>
      <c r="B60" s="35" t="s">
        <v>1227</v>
      </c>
      <c r="C60" s="36" t="s">
        <v>533</v>
      </c>
      <c r="D60" s="83"/>
      <c r="E60" s="31">
        <f t="shared" si="16"/>
      </c>
      <c r="F60" s="31">
        <f t="shared" si="17"/>
      </c>
      <c r="G60" s="31">
        <f t="shared" si="18"/>
      </c>
      <c r="H60" s="31">
        <f t="shared" si="19"/>
      </c>
      <c r="I60" s="31">
        <f t="shared" si="20"/>
      </c>
      <c r="J60" s="31">
        <f t="shared" si="21"/>
      </c>
      <c r="K60" s="31">
        <f t="shared" si="22"/>
      </c>
      <c r="L60" s="86">
        <f t="shared" si="23"/>
      </c>
      <c r="M60" s="31"/>
      <c r="N60" s="115"/>
    </row>
    <row r="61" spans="1:14" ht="34.5" customHeight="1">
      <c r="A61" s="34" t="s">
        <v>580</v>
      </c>
      <c r="B61" s="35" t="s">
        <v>1229</v>
      </c>
      <c r="C61" s="36" t="s">
        <v>533</v>
      </c>
      <c r="D61" s="83"/>
      <c r="E61" s="31">
        <f t="shared" si="16"/>
      </c>
      <c r="F61" s="31">
        <f t="shared" si="17"/>
      </c>
      <c r="G61" s="31">
        <f t="shared" si="18"/>
      </c>
      <c r="H61" s="31">
        <f t="shared" si="19"/>
      </c>
      <c r="I61" s="31">
        <f t="shared" si="20"/>
      </c>
      <c r="J61" s="31">
        <f t="shared" si="21"/>
      </c>
      <c r="K61" s="31">
        <f t="shared" si="22"/>
      </c>
      <c r="L61" s="86">
        <f t="shared" si="23"/>
      </c>
      <c r="M61" s="31"/>
      <c r="N61" s="115"/>
    </row>
    <row r="62" spans="1:14" ht="34.5" customHeight="1">
      <c r="A62" s="34" t="s">
        <v>581</v>
      </c>
      <c r="B62" s="35" t="s">
        <v>1231</v>
      </c>
      <c r="C62" s="36" t="s">
        <v>533</v>
      </c>
      <c r="D62" s="83"/>
      <c r="E62" s="31">
        <f t="shared" si="16"/>
      </c>
      <c r="F62" s="31">
        <f t="shared" si="17"/>
      </c>
      <c r="G62" s="31">
        <f t="shared" si="18"/>
      </c>
      <c r="H62" s="31">
        <f t="shared" si="19"/>
      </c>
      <c r="I62" s="31">
        <f t="shared" si="20"/>
      </c>
      <c r="J62" s="31">
        <f t="shared" si="21"/>
      </c>
      <c r="K62" s="31">
        <f t="shared" si="22"/>
      </c>
      <c r="L62" s="86">
        <f t="shared" si="23"/>
      </c>
      <c r="M62" s="31"/>
      <c r="N62" s="115"/>
    </row>
    <row r="63" spans="1:14" ht="34.5" customHeight="1">
      <c r="A63" s="34" t="s">
        <v>582</v>
      </c>
      <c r="B63" s="35" t="s">
        <v>114</v>
      </c>
      <c r="C63" s="36" t="s">
        <v>533</v>
      </c>
      <c r="D63" s="83"/>
      <c r="E63" s="31">
        <f t="shared" si="16"/>
      </c>
      <c r="F63" s="31">
        <f t="shared" si="17"/>
      </c>
      <c r="G63" s="31">
        <f t="shared" si="18"/>
      </c>
      <c r="H63" s="31">
        <f t="shared" si="19"/>
      </c>
      <c r="I63" s="31">
        <f t="shared" si="20"/>
      </c>
      <c r="J63" s="31">
        <f t="shared" si="21"/>
      </c>
      <c r="K63" s="31">
        <f t="shared" si="22"/>
      </c>
      <c r="L63" s="86">
        <f t="shared" si="23"/>
      </c>
      <c r="M63" s="31"/>
      <c r="N63" s="115"/>
    </row>
    <row r="64" spans="1:14" ht="34.5" customHeight="1">
      <c r="A64" s="34" t="s">
        <v>583</v>
      </c>
      <c r="B64" s="35" t="s">
        <v>11</v>
      </c>
      <c r="C64" s="36" t="s">
        <v>533</v>
      </c>
      <c r="D64" s="83"/>
      <c r="E64" s="31">
        <f t="shared" si="16"/>
      </c>
      <c r="F64" s="31">
        <f t="shared" si="17"/>
      </c>
      <c r="G64" s="31">
        <f t="shared" si="18"/>
      </c>
      <c r="H64" s="31">
        <f t="shared" si="19"/>
      </c>
      <c r="I64" s="31">
        <f t="shared" si="20"/>
      </c>
      <c r="J64" s="31">
        <f t="shared" si="21"/>
      </c>
      <c r="K64" s="31">
        <f t="shared" si="22"/>
      </c>
      <c r="L64" s="86">
        <f t="shared" si="23"/>
      </c>
      <c r="M64" s="31"/>
      <c r="N64" s="115"/>
    </row>
    <row r="65" spans="1:14" ht="34.5" customHeight="1">
      <c r="A65" s="34" t="s">
        <v>689</v>
      </c>
      <c r="B65" s="35" t="s">
        <v>13</v>
      </c>
      <c r="C65" s="36"/>
      <c r="D65" s="83"/>
      <c r="E65" s="31">
        <f t="shared" si="16"/>
      </c>
      <c r="F65" s="31">
        <f t="shared" si="17"/>
      </c>
      <c r="G65" s="31">
        <f t="shared" si="18"/>
      </c>
      <c r="H65" s="31">
        <f t="shared" si="19"/>
      </c>
      <c r="I65" s="31">
        <f t="shared" si="20"/>
      </c>
      <c r="J65" s="31">
        <f t="shared" si="21"/>
      </c>
      <c r="K65" s="31">
        <f t="shared" si="22"/>
      </c>
      <c r="L65" s="86">
        <f t="shared" si="23"/>
      </c>
      <c r="M65" s="31"/>
      <c r="N65" s="115"/>
    </row>
    <row r="66" spans="1:14" ht="34.5" customHeight="1">
      <c r="A66" s="34" t="s">
        <v>690</v>
      </c>
      <c r="B66" s="38" t="s">
        <v>15</v>
      </c>
      <c r="C66" s="36" t="s">
        <v>533</v>
      </c>
      <c r="D66" s="83"/>
      <c r="E66" s="31">
        <f t="shared" si="16"/>
      </c>
      <c r="F66" s="31">
        <f t="shared" si="17"/>
      </c>
      <c r="G66" s="31">
        <f t="shared" si="18"/>
      </c>
      <c r="H66" s="31">
        <f t="shared" si="19"/>
      </c>
      <c r="I66" s="31">
        <f t="shared" si="20"/>
      </c>
      <c r="J66" s="31">
        <f t="shared" si="21"/>
      </c>
      <c r="K66" s="31">
        <f t="shared" si="22"/>
      </c>
      <c r="L66" s="86">
        <f t="shared" si="23"/>
      </c>
      <c r="M66" s="31"/>
      <c r="N66" s="115"/>
    </row>
    <row r="67" spans="1:14" ht="34.5" customHeight="1">
      <c r="A67" s="34" t="s">
        <v>691</v>
      </c>
      <c r="B67" s="38" t="s">
        <v>574</v>
      </c>
      <c r="C67" s="36" t="s">
        <v>533</v>
      </c>
      <c r="D67" s="83"/>
      <c r="E67" s="31">
        <f t="shared" si="16"/>
      </c>
      <c r="F67" s="31">
        <f t="shared" si="17"/>
      </c>
      <c r="G67" s="31">
        <f t="shared" si="18"/>
      </c>
      <c r="H67" s="31">
        <f t="shared" si="19"/>
      </c>
      <c r="I67" s="31">
        <f t="shared" si="20"/>
      </c>
      <c r="J67" s="31">
        <f t="shared" si="21"/>
      </c>
      <c r="K67" s="31">
        <f t="shared" si="22"/>
      </c>
      <c r="L67" s="86">
        <f t="shared" si="23"/>
      </c>
      <c r="M67" s="31"/>
      <c r="N67" s="115"/>
    </row>
    <row r="68" spans="1:14" ht="34.5" customHeight="1">
      <c r="A68" s="34" t="s">
        <v>692</v>
      </c>
      <c r="B68" s="38" t="s">
        <v>576</v>
      </c>
      <c r="C68" s="36" t="s">
        <v>533</v>
      </c>
      <c r="D68" s="83"/>
      <c r="E68" s="31">
        <f t="shared" si="16"/>
      </c>
      <c r="F68" s="31">
        <f t="shared" si="17"/>
      </c>
      <c r="G68" s="31">
        <f t="shared" si="18"/>
      </c>
      <c r="H68" s="31">
        <f t="shared" si="19"/>
      </c>
      <c r="I68" s="31">
        <f t="shared" si="20"/>
      </c>
      <c r="J68" s="31">
        <f t="shared" si="21"/>
      </c>
      <c r="K68" s="31">
        <f t="shared" si="22"/>
      </c>
      <c r="L68" s="86">
        <f t="shared" si="23"/>
      </c>
      <c r="M68" s="31"/>
      <c r="N68" s="115"/>
    </row>
    <row r="69" spans="1:14" ht="34.5" customHeight="1">
      <c r="A69" s="34" t="s">
        <v>693</v>
      </c>
      <c r="B69" s="37" t="s">
        <v>665</v>
      </c>
      <c r="C69" s="36"/>
      <c r="D69" s="83"/>
      <c r="E69" s="36"/>
      <c r="F69" s="36"/>
      <c r="G69" s="36"/>
      <c r="H69" s="36"/>
      <c r="I69" s="36"/>
      <c r="J69" s="36"/>
      <c r="K69" s="36"/>
      <c r="L69" s="87"/>
      <c r="M69" s="36"/>
      <c r="N69" s="116"/>
    </row>
    <row r="70" spans="1:14" ht="34.5" customHeight="1">
      <c r="A70" s="34" t="s">
        <v>694</v>
      </c>
      <c r="B70" s="35" t="s">
        <v>107</v>
      </c>
      <c r="C70" s="36" t="s">
        <v>533</v>
      </c>
      <c r="D70" s="83"/>
      <c r="E70" s="31">
        <f>IF($D70="F","F","")</f>
      </c>
      <c r="F70" s="31">
        <f>IF($D70="NV","NV","")</f>
      </c>
      <c r="G70" s="31">
        <f>IF($D70="TP","TP","")</f>
      </c>
      <c r="H70" s="31">
        <f>IF($D70="M","M","")</f>
      </c>
      <c r="I70" s="31">
        <f>IF($D70="R","R","")</f>
      </c>
      <c r="J70" s="31">
        <f>IF($D70="C","C","")</f>
      </c>
      <c r="K70" s="31">
        <f>IF($D70="NA","NA","")</f>
      </c>
      <c r="L70" s="86">
        <f>CONCATENATE(E70,F70,G70,H70,I70,J70,K70)</f>
      </c>
      <c r="M70" s="31"/>
      <c r="N70" s="115"/>
    </row>
    <row r="71" spans="1:14" ht="34.5" customHeight="1">
      <c r="A71" s="34" t="s">
        <v>695</v>
      </c>
      <c r="B71" s="35" t="s">
        <v>579</v>
      </c>
      <c r="C71" s="36" t="s">
        <v>533</v>
      </c>
      <c r="D71" s="83"/>
      <c r="E71" s="31">
        <f>IF($D71="F","F","")</f>
      </c>
      <c r="F71" s="31">
        <f>IF($D71="NV","NV","")</f>
      </c>
      <c r="G71" s="31">
        <f>IF($D71="TP","TP","")</f>
      </c>
      <c r="H71" s="31">
        <f>IF($D71="M","M","")</f>
      </c>
      <c r="I71" s="31">
        <f>IF($D71="R","R","")</f>
      </c>
      <c r="J71" s="31">
        <f>IF($D71="C","C","")</f>
      </c>
      <c r="K71" s="31">
        <f>IF($D71="NA","NA","")</f>
      </c>
      <c r="L71" s="86">
        <f>CONCATENATE(E71,F71,G71,H71,I71,J71,K71)</f>
      </c>
      <c r="M71" s="31"/>
      <c r="N71" s="115"/>
    </row>
    <row r="72" spans="1:14" ht="34.5" customHeight="1">
      <c r="A72" s="34" t="s">
        <v>696</v>
      </c>
      <c r="B72" s="35" t="s">
        <v>116</v>
      </c>
      <c r="C72" s="36" t="s">
        <v>533</v>
      </c>
      <c r="D72" s="83"/>
      <c r="E72" s="31">
        <f>IF($D72="F","F","")</f>
      </c>
      <c r="F72" s="31">
        <f>IF($D72="NV","NV","")</f>
      </c>
      <c r="G72" s="31">
        <f>IF($D72="TP","TP","")</f>
      </c>
      <c r="H72" s="31">
        <f>IF($D72="M","M","")</f>
      </c>
      <c r="I72" s="31">
        <f>IF($D72="R","R","")</f>
      </c>
      <c r="J72" s="31">
        <f>IF($D72="C","C","")</f>
      </c>
      <c r="K72" s="31">
        <f>IF($D72="NA","NA","")</f>
      </c>
      <c r="L72" s="86">
        <f>CONCATENATE(E72,F72,G72,H72,I72,J72,K72)</f>
      </c>
      <c r="M72" s="31"/>
      <c r="N72" s="115"/>
    </row>
    <row r="73" spans="1:14" ht="34.5" customHeight="1">
      <c r="A73" s="34" t="s">
        <v>697</v>
      </c>
      <c r="B73" s="35" t="s">
        <v>108</v>
      </c>
      <c r="C73" s="36" t="s">
        <v>533</v>
      </c>
      <c r="D73" s="83"/>
      <c r="E73" s="31">
        <f>IF($D73="F","F","")</f>
      </c>
      <c r="F73" s="31">
        <f>IF($D73="NV","NV","")</f>
      </c>
      <c r="G73" s="31">
        <f>IF($D73="TP","TP","")</f>
      </c>
      <c r="H73" s="31">
        <f>IF($D73="M","M","")</f>
      </c>
      <c r="I73" s="31">
        <f>IF($D73="R","R","")</f>
      </c>
      <c r="J73" s="31">
        <f>IF($D73="C","C","")</f>
      </c>
      <c r="K73" s="31">
        <f>IF($D73="NA","NA","")</f>
      </c>
      <c r="L73" s="86">
        <f>CONCATENATE(E73,F73,G73,H73,I73,J73,K73)</f>
      </c>
      <c r="M73" s="31"/>
      <c r="N73" s="115"/>
    </row>
    <row r="74" spans="1:14" ht="34.5" customHeight="1">
      <c r="A74" s="34" t="s">
        <v>759</v>
      </c>
      <c r="B74" s="37" t="s">
        <v>1365</v>
      </c>
      <c r="C74" s="36"/>
      <c r="D74" s="83"/>
      <c r="E74" s="36"/>
      <c r="F74" s="36"/>
      <c r="G74" s="36"/>
      <c r="H74" s="36"/>
      <c r="I74" s="36"/>
      <c r="J74" s="36"/>
      <c r="K74" s="36"/>
      <c r="L74" s="87"/>
      <c r="M74" s="36"/>
      <c r="N74" s="116"/>
    </row>
    <row r="75" spans="1:14" ht="34.5" customHeight="1">
      <c r="A75" s="34" t="s">
        <v>760</v>
      </c>
      <c r="B75" s="35" t="s">
        <v>1369</v>
      </c>
      <c r="C75" s="36" t="s">
        <v>533</v>
      </c>
      <c r="D75" s="83"/>
      <c r="E75" s="31">
        <f>IF($D75="F","F","")</f>
      </c>
      <c r="F75" s="31">
        <f>IF($D75="NV","NV","")</f>
      </c>
      <c r="G75" s="31">
        <f>IF($D75="TP","TP","")</f>
      </c>
      <c r="H75" s="31">
        <f>IF($D75="M","M","")</f>
      </c>
      <c r="I75" s="31">
        <f>IF($D75="R","R","")</f>
      </c>
      <c r="J75" s="31">
        <f>IF($D75="C","C","")</f>
      </c>
      <c r="K75" s="31">
        <f>IF($D75="NA","NA","")</f>
      </c>
      <c r="L75" s="86">
        <f>CONCATENATE(E75,F75,G75,H75,I75,J75,K75)</f>
      </c>
      <c r="M75" s="31"/>
      <c r="N75" s="115"/>
    </row>
    <row r="76" spans="1:14" ht="34.5" customHeight="1">
      <c r="A76" s="34" t="s">
        <v>761</v>
      </c>
      <c r="B76" s="35" t="s">
        <v>233</v>
      </c>
      <c r="C76" s="36" t="s">
        <v>533</v>
      </c>
      <c r="D76" s="83"/>
      <c r="E76" s="31">
        <f>IF($D76="F","F","")</f>
      </c>
      <c r="F76" s="31">
        <f>IF($D76="NV","NV","")</f>
      </c>
      <c r="G76" s="31">
        <f>IF($D76="TP","TP","")</f>
      </c>
      <c r="H76" s="31">
        <f>IF($D76="M","M","")</f>
      </c>
      <c r="I76" s="31">
        <f>IF($D76="R","R","")</f>
      </c>
      <c r="J76" s="31">
        <f>IF($D76="C","C","")</f>
      </c>
      <c r="K76" s="31">
        <f>IF($D76="NA","NA","")</f>
      </c>
      <c r="L76" s="86">
        <f>CONCATENATE(E76,F76,G76,H76,I76,J76,K76)</f>
      </c>
      <c r="M76" s="31"/>
      <c r="N76" s="115"/>
    </row>
    <row r="77" spans="1:14" ht="34.5" customHeight="1">
      <c r="A77" s="34" t="s">
        <v>762</v>
      </c>
      <c r="B77" s="35" t="s">
        <v>115</v>
      </c>
      <c r="C77" s="36" t="s">
        <v>533</v>
      </c>
      <c r="D77" s="83"/>
      <c r="E77" s="31">
        <f>IF($D77="F","F","")</f>
      </c>
      <c r="F77" s="31">
        <f>IF($D77="NV","NV","")</f>
      </c>
      <c r="G77" s="31">
        <f>IF($D77="TP","TP","")</f>
      </c>
      <c r="H77" s="31">
        <f>IF($D77="M","M","")</f>
      </c>
      <c r="I77" s="31">
        <f>IF($D77="R","R","")</f>
      </c>
      <c r="J77" s="31">
        <f>IF($D77="C","C","")</f>
      </c>
      <c r="K77" s="31">
        <f>IF($D77="NA","NA","")</f>
      </c>
      <c r="L77" s="86">
        <f>CONCATENATE(E77,F77,G77,H77,I77,J77,K77)</f>
      </c>
      <c r="M77" s="31"/>
      <c r="N77" s="115"/>
    </row>
    <row r="78" spans="1:14" ht="34.5" customHeight="1" thickBot="1">
      <c r="A78" s="40" t="s">
        <v>763</v>
      </c>
      <c r="B78" s="41" t="s">
        <v>234</v>
      </c>
      <c r="C78" s="42" t="s">
        <v>533</v>
      </c>
      <c r="D78" s="84"/>
      <c r="E78" s="43">
        <f>IF($D78="F","F","")</f>
      </c>
      <c r="F78" s="43">
        <f>IF($D78="NV","NV","")</f>
      </c>
      <c r="G78" s="43">
        <f>IF($D78="TP","TP","")</f>
      </c>
      <c r="H78" s="43">
        <f>IF($D78="M","M","")</f>
      </c>
      <c r="I78" s="43">
        <f>IF($D78="R","R","")</f>
      </c>
      <c r="J78" s="43">
        <f>IF($D78="C","C","")</f>
      </c>
      <c r="K78" s="43">
        <f>IF($D78="NA","NA","")</f>
      </c>
      <c r="L78" s="88">
        <f>CONCATENATE(E78,F78,G78,H78,I78,J78,K78)</f>
      </c>
      <c r="M78" s="43"/>
      <c r="N78" s="117"/>
    </row>
  </sheetData>
  <sheetProtection password="EBE1" sheet="1" scenarios="1"/>
  <printOptions horizontalCentered="1"/>
  <pageMargins left="0.4" right="0.4" top="0.89" bottom="0.45" header="0.37" footer="0.2"/>
  <pageSetup firstPageNumber="1" useFirstPageNumber="1" fitToHeight="0" fitToWidth="1" horizontalDpi="600" verticalDpi="600" orientation="landscape" scale="54" r:id="rId3"/>
  <headerFooter alignWithMargins="0">
    <oddHeader>&amp;C&amp;"Arial,Bold"&amp;12Attachment D</oddHeader>
    <oddFooter>&amp;C&amp;"Arial,Bold"Existing Requirements Response&amp;RGL&amp;P</oddFoot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N164"/>
  <sheetViews>
    <sheetView showGridLines="0" zoomScale="75" zoomScaleNormal="75" workbookViewId="0" topLeftCell="A1">
      <selection activeCell="A1" sqref="A1"/>
    </sheetView>
  </sheetViews>
  <sheetFormatPr defaultColWidth="9.140625" defaultRowHeight="12.75"/>
  <cols>
    <col min="1" max="1" width="13.57421875" style="0" customWidth="1"/>
    <col min="2" max="2" width="72.421875" style="0" customWidth="1"/>
    <col min="3" max="4" width="14.7109375" style="0" customWidth="1"/>
    <col min="5" max="11" width="14.7109375" style="0" hidden="1" customWidth="1"/>
    <col min="12" max="12" width="14.7109375" style="0" customWidth="1"/>
    <col min="13" max="13" width="56.8515625" style="5" customWidth="1"/>
    <col min="14" max="14" width="56.7109375" style="0" customWidth="1"/>
  </cols>
  <sheetData>
    <row r="1" spans="1:14" ht="18">
      <c r="A1" s="8" t="s">
        <v>134</v>
      </c>
      <c r="B1" s="44"/>
      <c r="C1" s="44"/>
      <c r="D1" s="44"/>
      <c r="E1" s="44"/>
      <c r="F1" s="44"/>
      <c r="G1" s="44"/>
      <c r="H1" s="44"/>
      <c r="I1" s="44"/>
      <c r="J1" s="44"/>
      <c r="K1" s="44"/>
      <c r="L1" s="44"/>
      <c r="M1" s="47"/>
      <c r="N1" s="44"/>
    </row>
    <row r="2" spans="1:13" ht="18">
      <c r="A2" s="8" t="s">
        <v>103</v>
      </c>
      <c r="B2" s="2"/>
      <c r="C2" s="2"/>
      <c r="D2" s="2"/>
      <c r="E2" s="2"/>
      <c r="F2" s="2"/>
      <c r="G2" s="2"/>
      <c r="H2" s="2"/>
      <c r="I2" s="2"/>
      <c r="J2" s="2"/>
      <c r="K2" s="2"/>
      <c r="L2" s="2"/>
      <c r="M2" s="7"/>
    </row>
    <row r="3" ht="12.75">
      <c r="M3" s="7"/>
    </row>
    <row r="4" spans="1:13" ht="15.75">
      <c r="A4" s="1" t="s">
        <v>871</v>
      </c>
      <c r="B4" s="2"/>
      <c r="C4" s="1" t="s">
        <v>872</v>
      </c>
      <c r="D4" s="1"/>
      <c r="E4" s="1"/>
      <c r="F4" s="1"/>
      <c r="G4" s="1"/>
      <c r="H4" s="1"/>
      <c r="I4" s="1"/>
      <c r="J4" s="1"/>
      <c r="K4" s="1"/>
      <c r="L4" s="1"/>
      <c r="M4" s="7"/>
    </row>
    <row r="5" spans="1:13" ht="15.75">
      <c r="A5" s="1" t="s">
        <v>873</v>
      </c>
      <c r="B5" s="2"/>
      <c r="C5" s="22" t="s">
        <v>874</v>
      </c>
      <c r="D5" s="1"/>
      <c r="E5" s="1"/>
      <c r="F5" s="1"/>
      <c r="G5" s="1"/>
      <c r="H5" s="1"/>
      <c r="I5" s="1"/>
      <c r="J5" s="1"/>
      <c r="K5" s="1"/>
      <c r="L5" s="1"/>
      <c r="M5" s="7"/>
    </row>
    <row r="6" spans="1:13" ht="15.75">
      <c r="A6" s="1" t="s">
        <v>875</v>
      </c>
      <c r="B6" s="2"/>
      <c r="C6" s="1" t="s">
        <v>100</v>
      </c>
      <c r="D6" s="1"/>
      <c r="E6" s="1"/>
      <c r="F6" s="1"/>
      <c r="G6" s="1"/>
      <c r="H6" s="1"/>
      <c r="I6" s="1"/>
      <c r="J6" s="1"/>
      <c r="K6" s="1"/>
      <c r="L6" s="1"/>
      <c r="M6" s="7"/>
    </row>
    <row r="7" spans="1:13" ht="15.75">
      <c r="A7" s="1" t="s">
        <v>101</v>
      </c>
      <c r="B7" s="2"/>
      <c r="C7" s="1"/>
      <c r="D7" s="1"/>
      <c r="E7" s="1"/>
      <c r="F7" s="1"/>
      <c r="G7" s="1"/>
      <c r="H7" s="1"/>
      <c r="I7" s="1"/>
      <c r="J7" s="1"/>
      <c r="K7" s="1"/>
      <c r="L7" s="1"/>
      <c r="M7" s="7"/>
    </row>
    <row r="8" spans="1:12" ht="13.5" thickBot="1">
      <c r="A8" s="4"/>
      <c r="B8" s="4"/>
      <c r="C8" s="4"/>
      <c r="D8" s="4"/>
      <c r="E8" s="4"/>
      <c r="F8" s="4"/>
      <c r="G8" s="4"/>
      <c r="H8" s="4"/>
      <c r="I8" s="4"/>
      <c r="J8" s="4"/>
      <c r="K8" s="4"/>
      <c r="L8" s="4"/>
    </row>
    <row r="9" spans="1:14" ht="39" thickBot="1">
      <c r="A9" s="30" t="s">
        <v>1347</v>
      </c>
      <c r="B9" s="9" t="s">
        <v>960</v>
      </c>
      <c r="C9" s="30" t="s">
        <v>57</v>
      </c>
      <c r="D9" s="30" t="s">
        <v>58</v>
      </c>
      <c r="E9" s="30" t="s">
        <v>533</v>
      </c>
      <c r="F9" s="30" t="s">
        <v>59</v>
      </c>
      <c r="G9" s="30" t="s">
        <v>833</v>
      </c>
      <c r="H9" s="30" t="s">
        <v>534</v>
      </c>
      <c r="I9" s="30" t="s">
        <v>60</v>
      </c>
      <c r="J9" s="30" t="s">
        <v>832</v>
      </c>
      <c r="K9" s="30" t="s">
        <v>834</v>
      </c>
      <c r="L9" s="30" t="s">
        <v>61</v>
      </c>
      <c r="M9" s="30" t="s">
        <v>129</v>
      </c>
      <c r="N9" s="30" t="s">
        <v>133</v>
      </c>
    </row>
    <row r="10" spans="1:14" ht="34.5" customHeight="1">
      <c r="A10" s="32" t="s">
        <v>238</v>
      </c>
      <c r="B10" s="33" t="s">
        <v>55</v>
      </c>
      <c r="C10" s="33"/>
      <c r="D10" s="82"/>
      <c r="E10" s="33"/>
      <c r="F10" s="33"/>
      <c r="G10" s="33"/>
      <c r="H10" s="33"/>
      <c r="I10" s="33"/>
      <c r="J10" s="33"/>
      <c r="K10" s="33"/>
      <c r="L10" s="85"/>
      <c r="M10" s="16"/>
      <c r="N10" s="118"/>
    </row>
    <row r="11" spans="1:14" ht="57.75" customHeight="1">
      <c r="A11" s="34" t="s">
        <v>239</v>
      </c>
      <c r="B11" s="35" t="s">
        <v>240</v>
      </c>
      <c r="C11" s="35"/>
      <c r="D11" s="89"/>
      <c r="E11" s="35"/>
      <c r="F11" s="35"/>
      <c r="G11" s="35"/>
      <c r="H11" s="35"/>
      <c r="I11" s="35"/>
      <c r="J11" s="35"/>
      <c r="K11" s="35"/>
      <c r="L11" s="90"/>
      <c r="M11" s="17"/>
      <c r="N11" s="119"/>
    </row>
    <row r="12" spans="1:14" ht="34.5" customHeight="1">
      <c r="A12" s="34" t="s">
        <v>241</v>
      </c>
      <c r="B12" s="38" t="s">
        <v>242</v>
      </c>
      <c r="C12" s="36" t="s">
        <v>533</v>
      </c>
      <c r="D12" s="83"/>
      <c r="E12" s="31">
        <f>IF($D12="F","F","")</f>
      </c>
      <c r="F12" s="31">
        <f>IF($D12="NV","NV","")</f>
      </c>
      <c r="G12" s="31">
        <f>IF($D12="TP","TP","")</f>
      </c>
      <c r="H12" s="31">
        <f>IF($D12="M","M","")</f>
      </c>
      <c r="I12" s="31">
        <f>IF($D12="R","R","")</f>
      </c>
      <c r="J12" s="31">
        <f>IF($D12="C","C","")</f>
      </c>
      <c r="K12" s="31">
        <f>IF($D12="NA","NA","")</f>
      </c>
      <c r="L12" s="86">
        <f>CONCATENATE(E12,F12,G12,H12,I12,J12,K12)</f>
      </c>
      <c r="M12" s="17"/>
      <c r="N12" s="119"/>
    </row>
    <row r="13" spans="1:14" ht="34.5" customHeight="1">
      <c r="A13" s="34" t="s">
        <v>243</v>
      </c>
      <c r="B13" s="38" t="s">
        <v>117</v>
      </c>
      <c r="C13" s="36" t="s">
        <v>533</v>
      </c>
      <c r="D13" s="83"/>
      <c r="E13" s="31">
        <f aca="true" t="shared" si="0" ref="E13:E35">IF($D13="F","F","")</f>
      </c>
      <c r="F13" s="31">
        <f aca="true" t="shared" si="1" ref="F13:F35">IF($D13="NV","NV","")</f>
      </c>
      <c r="G13" s="31">
        <f aca="true" t="shared" si="2" ref="G13:G35">IF($D13="TP","TP","")</f>
      </c>
      <c r="H13" s="31">
        <f aca="true" t="shared" si="3" ref="H13:H35">IF($D13="M","M","")</f>
      </c>
      <c r="I13" s="31">
        <f aca="true" t="shared" si="4" ref="I13:I35">IF($D13="R","R","")</f>
      </c>
      <c r="J13" s="31">
        <f aca="true" t="shared" si="5" ref="J13:J35">IF($D13="C","C","")</f>
      </c>
      <c r="K13" s="31">
        <f aca="true" t="shared" si="6" ref="K13:K35">IF($D13="NA","NA","")</f>
      </c>
      <c r="L13" s="86">
        <f aca="true" t="shared" si="7" ref="L13:L35">CONCATENATE(E13,F13,G13,H13,I13,J13,K13)</f>
      </c>
      <c r="M13" s="17"/>
      <c r="N13" s="119"/>
    </row>
    <row r="14" spans="1:14" ht="34.5" customHeight="1">
      <c r="A14" s="34" t="s">
        <v>244</v>
      </c>
      <c r="B14" s="38" t="s">
        <v>246</v>
      </c>
      <c r="C14" s="36" t="s">
        <v>533</v>
      </c>
      <c r="D14" s="83"/>
      <c r="E14" s="31">
        <f t="shared" si="0"/>
      </c>
      <c r="F14" s="31">
        <f t="shared" si="1"/>
      </c>
      <c r="G14" s="31">
        <f t="shared" si="2"/>
      </c>
      <c r="H14" s="31">
        <f t="shared" si="3"/>
      </c>
      <c r="I14" s="31">
        <f t="shared" si="4"/>
      </c>
      <c r="J14" s="31">
        <f t="shared" si="5"/>
      </c>
      <c r="K14" s="31">
        <f t="shared" si="6"/>
      </c>
      <c r="L14" s="86">
        <f t="shared" si="7"/>
      </c>
      <c r="M14" s="17"/>
      <c r="N14" s="119"/>
    </row>
    <row r="15" spans="1:14" ht="34.5" customHeight="1">
      <c r="A15" s="34" t="s">
        <v>245</v>
      </c>
      <c r="B15" s="38" t="s">
        <v>248</v>
      </c>
      <c r="C15" s="36" t="s">
        <v>533</v>
      </c>
      <c r="D15" s="83"/>
      <c r="E15" s="31">
        <f t="shared" si="0"/>
      </c>
      <c r="F15" s="31">
        <f t="shared" si="1"/>
      </c>
      <c r="G15" s="31">
        <f t="shared" si="2"/>
      </c>
      <c r="H15" s="31">
        <f t="shared" si="3"/>
      </c>
      <c r="I15" s="31">
        <f t="shared" si="4"/>
      </c>
      <c r="J15" s="31">
        <f t="shared" si="5"/>
      </c>
      <c r="K15" s="31">
        <f t="shared" si="6"/>
      </c>
      <c r="L15" s="86">
        <f t="shared" si="7"/>
      </c>
      <c r="M15" s="17"/>
      <c r="N15" s="119"/>
    </row>
    <row r="16" spans="1:14" ht="34.5" customHeight="1">
      <c r="A16" s="34" t="s">
        <v>247</v>
      </c>
      <c r="B16" s="38" t="s">
        <v>118</v>
      </c>
      <c r="C16" s="36" t="s">
        <v>533</v>
      </c>
      <c r="D16" s="83"/>
      <c r="E16" s="31">
        <f t="shared" si="0"/>
      </c>
      <c r="F16" s="31">
        <f t="shared" si="1"/>
      </c>
      <c r="G16" s="31">
        <f t="shared" si="2"/>
      </c>
      <c r="H16" s="31">
        <f t="shared" si="3"/>
      </c>
      <c r="I16" s="31">
        <f t="shared" si="4"/>
      </c>
      <c r="J16" s="31">
        <f t="shared" si="5"/>
      </c>
      <c r="K16" s="31">
        <f t="shared" si="6"/>
      </c>
      <c r="L16" s="86">
        <f t="shared" si="7"/>
      </c>
      <c r="M16" s="17"/>
      <c r="N16" s="119"/>
    </row>
    <row r="17" spans="1:14" ht="34.5" customHeight="1">
      <c r="A17" s="34" t="s">
        <v>249</v>
      </c>
      <c r="B17" s="38" t="s">
        <v>982</v>
      </c>
      <c r="C17" s="36" t="s">
        <v>533</v>
      </c>
      <c r="D17" s="83"/>
      <c r="E17" s="31">
        <f t="shared" si="0"/>
      </c>
      <c r="F17" s="31">
        <f t="shared" si="1"/>
      </c>
      <c r="G17" s="31">
        <f t="shared" si="2"/>
      </c>
      <c r="H17" s="31">
        <f t="shared" si="3"/>
      </c>
      <c r="I17" s="31">
        <f t="shared" si="4"/>
      </c>
      <c r="J17" s="31">
        <f t="shared" si="5"/>
      </c>
      <c r="K17" s="31">
        <f t="shared" si="6"/>
      </c>
      <c r="L17" s="86">
        <f t="shared" si="7"/>
      </c>
      <c r="M17" s="81"/>
      <c r="N17" s="119"/>
    </row>
    <row r="18" spans="1:14" ht="34.5" customHeight="1">
      <c r="A18" s="34" t="s">
        <v>250</v>
      </c>
      <c r="B18" s="38" t="s">
        <v>120</v>
      </c>
      <c r="C18" s="36" t="s">
        <v>533</v>
      </c>
      <c r="D18" s="83"/>
      <c r="E18" s="31">
        <f t="shared" si="0"/>
      </c>
      <c r="F18" s="31">
        <f t="shared" si="1"/>
      </c>
      <c r="G18" s="31">
        <f t="shared" si="2"/>
      </c>
      <c r="H18" s="31">
        <f t="shared" si="3"/>
      </c>
      <c r="I18" s="31">
        <f t="shared" si="4"/>
      </c>
      <c r="J18" s="31">
        <f t="shared" si="5"/>
      </c>
      <c r="K18" s="31">
        <f t="shared" si="6"/>
      </c>
      <c r="L18" s="86">
        <f t="shared" si="7"/>
      </c>
      <c r="M18" s="81"/>
      <c r="N18" s="119"/>
    </row>
    <row r="19" spans="1:14" ht="34.5" customHeight="1">
      <c r="A19" s="34" t="s">
        <v>251</v>
      </c>
      <c r="B19" s="38" t="s">
        <v>121</v>
      </c>
      <c r="C19" s="36" t="s">
        <v>533</v>
      </c>
      <c r="D19" s="83"/>
      <c r="E19" s="31">
        <f t="shared" si="0"/>
      </c>
      <c r="F19" s="31">
        <f t="shared" si="1"/>
      </c>
      <c r="G19" s="31">
        <f t="shared" si="2"/>
      </c>
      <c r="H19" s="31">
        <f t="shared" si="3"/>
      </c>
      <c r="I19" s="31">
        <f t="shared" si="4"/>
      </c>
      <c r="J19" s="31">
        <f t="shared" si="5"/>
      </c>
      <c r="K19" s="31">
        <f t="shared" si="6"/>
      </c>
      <c r="L19" s="86">
        <f t="shared" si="7"/>
      </c>
      <c r="M19" s="81"/>
      <c r="N19" s="119"/>
    </row>
    <row r="20" spans="1:14" ht="34.5" customHeight="1">
      <c r="A20" s="34" t="s">
        <v>253</v>
      </c>
      <c r="B20" s="38" t="s">
        <v>983</v>
      </c>
      <c r="C20" s="36" t="s">
        <v>533</v>
      </c>
      <c r="D20" s="83"/>
      <c r="E20" s="31">
        <f t="shared" si="0"/>
      </c>
      <c r="F20" s="31">
        <f t="shared" si="1"/>
      </c>
      <c r="G20" s="31">
        <f t="shared" si="2"/>
      </c>
      <c r="H20" s="31">
        <f t="shared" si="3"/>
      </c>
      <c r="I20" s="31">
        <f t="shared" si="4"/>
      </c>
      <c r="J20" s="31">
        <f t="shared" si="5"/>
      </c>
      <c r="K20" s="31">
        <f t="shared" si="6"/>
      </c>
      <c r="L20" s="86">
        <f t="shared" si="7"/>
      </c>
      <c r="M20" s="81"/>
      <c r="N20" s="119"/>
    </row>
    <row r="21" spans="1:14" ht="34.5" customHeight="1">
      <c r="A21" s="34" t="s">
        <v>507</v>
      </c>
      <c r="B21" s="38" t="s">
        <v>119</v>
      </c>
      <c r="C21" s="36" t="s">
        <v>533</v>
      </c>
      <c r="D21" s="83"/>
      <c r="E21" s="31">
        <f t="shared" si="0"/>
      </c>
      <c r="F21" s="31">
        <f t="shared" si="1"/>
      </c>
      <c r="G21" s="31">
        <f t="shared" si="2"/>
      </c>
      <c r="H21" s="31">
        <f t="shared" si="3"/>
      </c>
      <c r="I21" s="31">
        <f t="shared" si="4"/>
      </c>
      <c r="J21" s="31">
        <f t="shared" si="5"/>
      </c>
      <c r="K21" s="31">
        <f t="shared" si="6"/>
      </c>
      <c r="L21" s="86">
        <f t="shared" si="7"/>
      </c>
      <c r="M21" s="17"/>
      <c r="N21" s="119"/>
    </row>
    <row r="22" spans="1:14" ht="34.5" customHeight="1">
      <c r="A22" s="34" t="s">
        <v>509</v>
      </c>
      <c r="B22" s="38" t="s">
        <v>641</v>
      </c>
      <c r="C22" s="36" t="s">
        <v>533</v>
      </c>
      <c r="D22" s="83"/>
      <c r="E22" s="31">
        <f t="shared" si="0"/>
      </c>
      <c r="F22" s="31">
        <f t="shared" si="1"/>
      </c>
      <c r="G22" s="31">
        <f t="shared" si="2"/>
      </c>
      <c r="H22" s="31">
        <f t="shared" si="3"/>
      </c>
      <c r="I22" s="31">
        <f t="shared" si="4"/>
      </c>
      <c r="J22" s="31">
        <f t="shared" si="5"/>
      </c>
      <c r="K22" s="31">
        <f t="shared" si="6"/>
      </c>
      <c r="L22" s="86">
        <f t="shared" si="7"/>
      </c>
      <c r="M22" s="17"/>
      <c r="N22" s="119"/>
    </row>
    <row r="23" spans="1:14" ht="40.5" customHeight="1">
      <c r="A23" s="34" t="s">
        <v>511</v>
      </c>
      <c r="B23" s="35" t="s">
        <v>252</v>
      </c>
      <c r="C23" s="36" t="s">
        <v>533</v>
      </c>
      <c r="D23" s="83"/>
      <c r="E23" s="31">
        <f t="shared" si="0"/>
      </c>
      <c r="F23" s="31">
        <f t="shared" si="1"/>
      </c>
      <c r="G23" s="31">
        <f t="shared" si="2"/>
      </c>
      <c r="H23" s="31">
        <f t="shared" si="3"/>
      </c>
      <c r="I23" s="31">
        <f t="shared" si="4"/>
      </c>
      <c r="J23" s="31">
        <f t="shared" si="5"/>
      </c>
      <c r="K23" s="31">
        <f t="shared" si="6"/>
      </c>
      <c r="L23" s="86">
        <f t="shared" si="7"/>
      </c>
      <c r="M23" s="17"/>
      <c r="N23" s="119"/>
    </row>
    <row r="24" spans="1:14" ht="34.5" customHeight="1">
      <c r="A24" s="34" t="s">
        <v>513</v>
      </c>
      <c r="B24" s="35" t="s">
        <v>506</v>
      </c>
      <c r="C24" s="36" t="s">
        <v>533</v>
      </c>
      <c r="D24" s="83"/>
      <c r="E24" s="31">
        <f t="shared" si="0"/>
      </c>
      <c r="F24" s="31">
        <f t="shared" si="1"/>
      </c>
      <c r="G24" s="31">
        <f t="shared" si="2"/>
      </c>
      <c r="H24" s="31">
        <f t="shared" si="3"/>
      </c>
      <c r="I24" s="31">
        <f t="shared" si="4"/>
      </c>
      <c r="J24" s="31">
        <f t="shared" si="5"/>
      </c>
      <c r="K24" s="31">
        <f t="shared" si="6"/>
      </c>
      <c r="L24" s="86">
        <f t="shared" si="7"/>
      </c>
      <c r="M24" s="17"/>
      <c r="N24" s="119"/>
    </row>
    <row r="25" spans="1:14" ht="39.75" customHeight="1">
      <c r="A25" s="34" t="s">
        <v>668</v>
      </c>
      <c r="B25" s="35" t="s">
        <v>508</v>
      </c>
      <c r="C25" s="36" t="s">
        <v>533</v>
      </c>
      <c r="D25" s="83"/>
      <c r="E25" s="31">
        <f t="shared" si="0"/>
      </c>
      <c r="F25" s="31">
        <f t="shared" si="1"/>
      </c>
      <c r="G25" s="31">
        <f t="shared" si="2"/>
      </c>
      <c r="H25" s="31">
        <f t="shared" si="3"/>
      </c>
      <c r="I25" s="31">
        <f t="shared" si="4"/>
      </c>
      <c r="J25" s="31">
        <f t="shared" si="5"/>
      </c>
      <c r="K25" s="31">
        <f t="shared" si="6"/>
      </c>
      <c r="L25" s="86">
        <f t="shared" si="7"/>
      </c>
      <c r="M25" s="17"/>
      <c r="N25" s="119"/>
    </row>
    <row r="26" spans="1:14" ht="34.5" customHeight="1">
      <c r="A26" s="34" t="s">
        <v>669</v>
      </c>
      <c r="B26" s="35" t="s">
        <v>232</v>
      </c>
      <c r="C26" s="36" t="s">
        <v>533</v>
      </c>
      <c r="D26" s="83"/>
      <c r="E26" s="31">
        <f t="shared" si="0"/>
      </c>
      <c r="F26" s="31">
        <f t="shared" si="1"/>
      </c>
      <c r="G26" s="31">
        <f t="shared" si="2"/>
      </c>
      <c r="H26" s="31">
        <f t="shared" si="3"/>
      </c>
      <c r="I26" s="31">
        <f t="shared" si="4"/>
      </c>
      <c r="J26" s="31">
        <f t="shared" si="5"/>
      </c>
      <c r="K26" s="31">
        <f t="shared" si="6"/>
      </c>
      <c r="L26" s="86">
        <f t="shared" si="7"/>
      </c>
      <c r="M26" s="17"/>
      <c r="N26" s="119"/>
    </row>
    <row r="27" spans="1:14" ht="54.75" customHeight="1">
      <c r="A27" s="34" t="s">
        <v>670</v>
      </c>
      <c r="B27" s="35" t="s">
        <v>852</v>
      </c>
      <c r="C27" s="36" t="s">
        <v>534</v>
      </c>
      <c r="D27" s="83"/>
      <c r="E27" s="31">
        <f t="shared" si="0"/>
      </c>
      <c r="F27" s="31">
        <f t="shared" si="1"/>
      </c>
      <c r="G27" s="31">
        <f t="shared" si="2"/>
      </c>
      <c r="H27" s="31">
        <f t="shared" si="3"/>
      </c>
      <c r="I27" s="31">
        <f t="shared" si="4"/>
      </c>
      <c r="J27" s="31">
        <f t="shared" si="5"/>
      </c>
      <c r="K27" s="31">
        <f t="shared" si="6"/>
      </c>
      <c r="L27" s="86">
        <f t="shared" si="7"/>
      </c>
      <c r="M27" s="17"/>
      <c r="N27" s="119"/>
    </row>
    <row r="28" spans="1:14" ht="34.5" customHeight="1">
      <c r="A28" s="34" t="s">
        <v>671</v>
      </c>
      <c r="B28" s="35" t="s">
        <v>510</v>
      </c>
      <c r="C28" s="36" t="s">
        <v>533</v>
      </c>
      <c r="D28" s="83"/>
      <c r="E28" s="31">
        <f t="shared" si="0"/>
      </c>
      <c r="F28" s="31">
        <f t="shared" si="1"/>
      </c>
      <c r="G28" s="31">
        <f t="shared" si="2"/>
      </c>
      <c r="H28" s="31">
        <f t="shared" si="3"/>
      </c>
      <c r="I28" s="31">
        <f t="shared" si="4"/>
      </c>
      <c r="J28" s="31">
        <f t="shared" si="5"/>
      </c>
      <c r="K28" s="31">
        <f t="shared" si="6"/>
      </c>
      <c r="L28" s="86">
        <f t="shared" si="7"/>
      </c>
      <c r="M28" s="17"/>
      <c r="N28" s="119"/>
    </row>
    <row r="29" spans="1:14" ht="34.5" customHeight="1">
      <c r="A29" s="34" t="s">
        <v>181</v>
      </c>
      <c r="B29" s="35" t="s">
        <v>512</v>
      </c>
      <c r="C29" s="36" t="s">
        <v>533</v>
      </c>
      <c r="D29" s="83"/>
      <c r="E29" s="31">
        <f t="shared" si="0"/>
      </c>
      <c r="F29" s="31">
        <f t="shared" si="1"/>
      </c>
      <c r="G29" s="31">
        <f t="shared" si="2"/>
      </c>
      <c r="H29" s="31">
        <f t="shared" si="3"/>
      </c>
      <c r="I29" s="31">
        <f t="shared" si="4"/>
      </c>
      <c r="J29" s="31">
        <f t="shared" si="5"/>
      </c>
      <c r="K29" s="31">
        <f t="shared" si="6"/>
      </c>
      <c r="L29" s="86">
        <f t="shared" si="7"/>
      </c>
      <c r="M29" s="17" t="s">
        <v>130</v>
      </c>
      <c r="N29" s="119"/>
    </row>
    <row r="30" spans="1:14" ht="63" customHeight="1">
      <c r="A30" s="34" t="s">
        <v>182</v>
      </c>
      <c r="B30" s="35" t="s">
        <v>205</v>
      </c>
      <c r="C30" s="36" t="s">
        <v>534</v>
      </c>
      <c r="D30" s="83"/>
      <c r="E30" s="31">
        <f t="shared" si="0"/>
      </c>
      <c r="F30" s="31">
        <f t="shared" si="1"/>
      </c>
      <c r="G30" s="31">
        <f t="shared" si="2"/>
      </c>
      <c r="H30" s="31">
        <f t="shared" si="3"/>
      </c>
      <c r="I30" s="31">
        <f t="shared" si="4"/>
      </c>
      <c r="J30" s="31">
        <f t="shared" si="5"/>
      </c>
      <c r="K30" s="31">
        <f t="shared" si="6"/>
      </c>
      <c r="L30" s="86">
        <f t="shared" si="7"/>
      </c>
      <c r="M30" s="17"/>
      <c r="N30" s="119"/>
    </row>
    <row r="31" spans="1:14" ht="69.75" customHeight="1">
      <c r="A31" s="34" t="s">
        <v>183</v>
      </c>
      <c r="B31" s="35" t="s">
        <v>122</v>
      </c>
      <c r="C31" s="36" t="s">
        <v>534</v>
      </c>
      <c r="D31" s="83"/>
      <c r="E31" s="31">
        <f t="shared" si="0"/>
      </c>
      <c r="F31" s="31">
        <f t="shared" si="1"/>
      </c>
      <c r="G31" s="31">
        <f t="shared" si="2"/>
      </c>
      <c r="H31" s="31">
        <f t="shared" si="3"/>
      </c>
      <c r="I31" s="31">
        <f t="shared" si="4"/>
      </c>
      <c r="J31" s="31">
        <f t="shared" si="5"/>
      </c>
      <c r="K31" s="31">
        <f t="shared" si="6"/>
      </c>
      <c r="L31" s="86">
        <f t="shared" si="7"/>
      </c>
      <c r="M31" s="17"/>
      <c r="N31" s="119"/>
    </row>
    <row r="32" spans="1:14" ht="45" customHeight="1">
      <c r="A32" s="34" t="s">
        <v>184</v>
      </c>
      <c r="B32" s="35" t="s">
        <v>124</v>
      </c>
      <c r="C32" s="36" t="s">
        <v>533</v>
      </c>
      <c r="D32" s="83"/>
      <c r="E32" s="31">
        <f t="shared" si="0"/>
      </c>
      <c r="F32" s="31">
        <f t="shared" si="1"/>
      </c>
      <c r="G32" s="31">
        <f t="shared" si="2"/>
      </c>
      <c r="H32" s="31">
        <f t="shared" si="3"/>
      </c>
      <c r="I32" s="31">
        <f t="shared" si="4"/>
      </c>
      <c r="J32" s="31">
        <f t="shared" si="5"/>
      </c>
      <c r="K32" s="31">
        <f t="shared" si="6"/>
      </c>
      <c r="L32" s="86">
        <f t="shared" si="7"/>
      </c>
      <c r="M32" s="17"/>
      <c r="N32" s="119"/>
    </row>
    <row r="33" spans="1:14" ht="45" customHeight="1">
      <c r="A33" s="34" t="s">
        <v>185</v>
      </c>
      <c r="B33" s="35" t="s">
        <v>123</v>
      </c>
      <c r="C33" s="36" t="s">
        <v>533</v>
      </c>
      <c r="D33" s="83"/>
      <c r="E33" s="31">
        <f t="shared" si="0"/>
      </c>
      <c r="F33" s="31">
        <f t="shared" si="1"/>
      </c>
      <c r="G33" s="31">
        <f t="shared" si="2"/>
      </c>
      <c r="H33" s="31">
        <f t="shared" si="3"/>
      </c>
      <c r="I33" s="31">
        <f t="shared" si="4"/>
      </c>
      <c r="J33" s="31">
        <f t="shared" si="5"/>
      </c>
      <c r="K33" s="31">
        <f t="shared" si="6"/>
      </c>
      <c r="L33" s="86">
        <f t="shared" si="7"/>
      </c>
      <c r="M33" s="17"/>
      <c r="N33" s="119"/>
    </row>
    <row r="34" spans="1:14" ht="45" customHeight="1">
      <c r="A34" s="34" t="s">
        <v>186</v>
      </c>
      <c r="B34" s="35" t="s">
        <v>125</v>
      </c>
      <c r="C34" s="36" t="s">
        <v>533</v>
      </c>
      <c r="D34" s="83"/>
      <c r="E34" s="31">
        <f t="shared" si="0"/>
      </c>
      <c r="F34" s="31">
        <f t="shared" si="1"/>
      </c>
      <c r="G34" s="31">
        <f t="shared" si="2"/>
      </c>
      <c r="H34" s="31">
        <f t="shared" si="3"/>
      </c>
      <c r="I34" s="31">
        <f t="shared" si="4"/>
      </c>
      <c r="J34" s="31">
        <f t="shared" si="5"/>
      </c>
      <c r="K34" s="31">
        <f t="shared" si="6"/>
      </c>
      <c r="L34" s="86">
        <f t="shared" si="7"/>
      </c>
      <c r="M34" s="17"/>
      <c r="N34" s="119"/>
    </row>
    <row r="35" spans="1:14" ht="45" customHeight="1">
      <c r="A35" s="34" t="s">
        <v>187</v>
      </c>
      <c r="B35" s="35" t="s">
        <v>1370</v>
      </c>
      <c r="C35" s="36" t="s">
        <v>533</v>
      </c>
      <c r="D35" s="83"/>
      <c r="E35" s="31">
        <f t="shared" si="0"/>
      </c>
      <c r="F35" s="31">
        <f t="shared" si="1"/>
      </c>
      <c r="G35" s="31">
        <f t="shared" si="2"/>
      </c>
      <c r="H35" s="31">
        <f t="shared" si="3"/>
      </c>
      <c r="I35" s="31">
        <f t="shared" si="4"/>
      </c>
      <c r="J35" s="31">
        <f t="shared" si="5"/>
      </c>
      <c r="K35" s="31">
        <f t="shared" si="6"/>
      </c>
      <c r="L35" s="86">
        <f t="shared" si="7"/>
      </c>
      <c r="M35" s="17"/>
      <c r="N35" s="119"/>
    </row>
    <row r="36" spans="1:14" ht="34.5" customHeight="1">
      <c r="A36" s="34" t="s">
        <v>188</v>
      </c>
      <c r="B36" s="37" t="s">
        <v>56</v>
      </c>
      <c r="C36" s="36"/>
      <c r="D36" s="83"/>
      <c r="E36" s="36"/>
      <c r="F36" s="36"/>
      <c r="G36" s="36"/>
      <c r="H36" s="36"/>
      <c r="I36" s="36"/>
      <c r="J36" s="36"/>
      <c r="K36" s="36"/>
      <c r="L36" s="87"/>
      <c r="M36" s="17"/>
      <c r="N36" s="119"/>
    </row>
    <row r="37" spans="1:14" ht="34.5" customHeight="1">
      <c r="A37" s="34" t="s">
        <v>189</v>
      </c>
      <c r="B37" s="35" t="s">
        <v>196</v>
      </c>
      <c r="C37" s="36" t="s">
        <v>533</v>
      </c>
      <c r="D37" s="83"/>
      <c r="E37" s="31">
        <f aca="true" t="shared" si="8" ref="E37:E46">IF($D37="F","F","")</f>
      </c>
      <c r="F37" s="31">
        <f aca="true" t="shared" si="9" ref="F37:F46">IF($D37="NV","NV","")</f>
      </c>
      <c r="G37" s="31">
        <f aca="true" t="shared" si="10" ref="G37:G46">IF($D37="TP","TP","")</f>
      </c>
      <c r="H37" s="31">
        <f aca="true" t="shared" si="11" ref="H37:H46">IF($D37="M","M","")</f>
      </c>
      <c r="I37" s="31">
        <f aca="true" t="shared" si="12" ref="I37:I46">IF($D37="R","R","")</f>
      </c>
      <c r="J37" s="31">
        <f aca="true" t="shared" si="13" ref="J37:J46">IF($D37="C","C","")</f>
      </c>
      <c r="K37" s="31">
        <f aca="true" t="shared" si="14" ref="K37:K46">IF($D37="NA","NA","")</f>
      </c>
      <c r="L37" s="86">
        <f aca="true" t="shared" si="15" ref="L37:L46">CONCATENATE(E37,F37,G37,H37,I37,J37,K37)</f>
      </c>
      <c r="M37" s="17"/>
      <c r="N37" s="119"/>
    </row>
    <row r="38" spans="1:14" ht="34.5" customHeight="1">
      <c r="A38" s="34" t="s">
        <v>190</v>
      </c>
      <c r="B38" s="35" t="s">
        <v>197</v>
      </c>
      <c r="C38" s="36" t="s">
        <v>533</v>
      </c>
      <c r="D38" s="83"/>
      <c r="E38" s="31">
        <f t="shared" si="8"/>
      </c>
      <c r="F38" s="31">
        <f t="shared" si="9"/>
      </c>
      <c r="G38" s="31">
        <f t="shared" si="10"/>
      </c>
      <c r="H38" s="31">
        <f t="shared" si="11"/>
      </c>
      <c r="I38" s="31">
        <f t="shared" si="12"/>
      </c>
      <c r="J38" s="31">
        <f t="shared" si="13"/>
      </c>
      <c r="K38" s="31">
        <f t="shared" si="14"/>
      </c>
      <c r="L38" s="86">
        <f t="shared" si="15"/>
      </c>
      <c r="M38" s="17"/>
      <c r="N38" s="119"/>
    </row>
    <row r="39" spans="1:14" ht="34.5" customHeight="1">
      <c r="A39" s="34" t="s">
        <v>191</v>
      </c>
      <c r="B39" s="35" t="s">
        <v>198</v>
      </c>
      <c r="C39" s="36" t="s">
        <v>533</v>
      </c>
      <c r="D39" s="83"/>
      <c r="E39" s="31">
        <f t="shared" si="8"/>
      </c>
      <c r="F39" s="31">
        <f t="shared" si="9"/>
      </c>
      <c r="G39" s="31">
        <f t="shared" si="10"/>
      </c>
      <c r="H39" s="31">
        <f t="shared" si="11"/>
      </c>
      <c r="I39" s="31">
        <f t="shared" si="12"/>
      </c>
      <c r="J39" s="31">
        <f t="shared" si="13"/>
      </c>
      <c r="K39" s="31">
        <f t="shared" si="14"/>
      </c>
      <c r="L39" s="86">
        <f t="shared" si="15"/>
      </c>
      <c r="M39" s="17"/>
      <c r="N39" s="119"/>
    </row>
    <row r="40" spans="1:14" ht="34.5" customHeight="1">
      <c r="A40" s="34" t="s">
        <v>192</v>
      </c>
      <c r="B40" s="35" t="s">
        <v>199</v>
      </c>
      <c r="C40" s="36"/>
      <c r="D40" s="83"/>
      <c r="E40" s="31">
        <f t="shared" si="8"/>
      </c>
      <c r="F40" s="31">
        <f t="shared" si="9"/>
      </c>
      <c r="G40" s="31">
        <f t="shared" si="10"/>
      </c>
      <c r="H40" s="31">
        <f t="shared" si="11"/>
      </c>
      <c r="I40" s="31">
        <f t="shared" si="12"/>
      </c>
      <c r="J40" s="31">
        <f t="shared" si="13"/>
      </c>
      <c r="K40" s="31">
        <f t="shared" si="14"/>
      </c>
      <c r="L40" s="86">
        <f t="shared" si="15"/>
      </c>
      <c r="M40" s="17"/>
      <c r="N40" s="119"/>
    </row>
    <row r="41" spans="1:14" ht="34.5" customHeight="1">
      <c r="A41" s="34" t="s">
        <v>193</v>
      </c>
      <c r="B41" s="38" t="s">
        <v>200</v>
      </c>
      <c r="C41" s="36" t="s">
        <v>533</v>
      </c>
      <c r="D41" s="83"/>
      <c r="E41" s="31">
        <f t="shared" si="8"/>
      </c>
      <c r="F41" s="31">
        <f t="shared" si="9"/>
      </c>
      <c r="G41" s="31">
        <f t="shared" si="10"/>
      </c>
      <c r="H41" s="31">
        <f t="shared" si="11"/>
      </c>
      <c r="I41" s="31">
        <f t="shared" si="12"/>
      </c>
      <c r="J41" s="31">
        <f t="shared" si="13"/>
      </c>
      <c r="K41" s="31">
        <f t="shared" si="14"/>
      </c>
      <c r="L41" s="86">
        <f t="shared" si="15"/>
      </c>
      <c r="M41" s="17"/>
      <c r="N41" s="119"/>
    </row>
    <row r="42" spans="1:14" ht="34.5" customHeight="1">
      <c r="A42" s="34" t="s">
        <v>194</v>
      </c>
      <c r="B42" s="38" t="s">
        <v>201</v>
      </c>
      <c r="C42" s="36" t="s">
        <v>533</v>
      </c>
      <c r="D42" s="83"/>
      <c r="E42" s="31">
        <f t="shared" si="8"/>
      </c>
      <c r="F42" s="31">
        <f t="shared" si="9"/>
      </c>
      <c r="G42" s="31">
        <f t="shared" si="10"/>
      </c>
      <c r="H42" s="31">
        <f t="shared" si="11"/>
      </c>
      <c r="I42" s="31">
        <f t="shared" si="12"/>
      </c>
      <c r="J42" s="31">
        <f t="shared" si="13"/>
      </c>
      <c r="K42" s="31">
        <f t="shared" si="14"/>
      </c>
      <c r="L42" s="86">
        <f t="shared" si="15"/>
      </c>
      <c r="M42" s="17"/>
      <c r="N42" s="119"/>
    </row>
    <row r="43" spans="1:14" ht="34.5" customHeight="1">
      <c r="A43" s="34" t="s">
        <v>195</v>
      </c>
      <c r="B43" s="38" t="s">
        <v>202</v>
      </c>
      <c r="C43" s="36" t="s">
        <v>533</v>
      </c>
      <c r="D43" s="83"/>
      <c r="E43" s="31">
        <f t="shared" si="8"/>
      </c>
      <c r="F43" s="31">
        <f t="shared" si="9"/>
      </c>
      <c r="G43" s="31">
        <f t="shared" si="10"/>
      </c>
      <c r="H43" s="31">
        <f t="shared" si="11"/>
      </c>
      <c r="I43" s="31">
        <f t="shared" si="12"/>
      </c>
      <c r="J43" s="31">
        <f t="shared" si="13"/>
      </c>
      <c r="K43" s="31">
        <f t="shared" si="14"/>
      </c>
      <c r="L43" s="86">
        <f t="shared" si="15"/>
      </c>
      <c r="M43" s="17"/>
      <c r="N43" s="119"/>
    </row>
    <row r="44" spans="1:14" ht="34.5" customHeight="1">
      <c r="A44" s="34" t="s">
        <v>698</v>
      </c>
      <c r="B44" s="39" t="s">
        <v>853</v>
      </c>
      <c r="C44" s="36" t="s">
        <v>533</v>
      </c>
      <c r="D44" s="83"/>
      <c r="E44" s="31">
        <f t="shared" si="8"/>
      </c>
      <c r="F44" s="31">
        <f t="shared" si="9"/>
      </c>
      <c r="G44" s="31">
        <f t="shared" si="10"/>
      </c>
      <c r="H44" s="31">
        <f t="shared" si="11"/>
      </c>
      <c r="I44" s="31">
        <f t="shared" si="12"/>
      </c>
      <c r="J44" s="31">
        <f t="shared" si="13"/>
      </c>
      <c r="K44" s="31">
        <f t="shared" si="14"/>
      </c>
      <c r="L44" s="86">
        <f t="shared" si="15"/>
      </c>
      <c r="M44" s="17"/>
      <c r="N44" s="119"/>
    </row>
    <row r="45" spans="1:14" ht="34.5" customHeight="1">
      <c r="A45" s="34" t="s">
        <v>699</v>
      </c>
      <c r="B45" s="35" t="s">
        <v>203</v>
      </c>
      <c r="C45" s="36" t="s">
        <v>533</v>
      </c>
      <c r="D45" s="83"/>
      <c r="E45" s="31">
        <f t="shared" si="8"/>
      </c>
      <c r="F45" s="31">
        <f t="shared" si="9"/>
      </c>
      <c r="G45" s="31">
        <f t="shared" si="10"/>
      </c>
      <c r="H45" s="31">
        <f t="shared" si="11"/>
      </c>
      <c r="I45" s="31">
        <f t="shared" si="12"/>
      </c>
      <c r="J45" s="31">
        <f t="shared" si="13"/>
      </c>
      <c r="K45" s="31">
        <f t="shared" si="14"/>
      </c>
      <c r="L45" s="86">
        <f t="shared" si="15"/>
      </c>
      <c r="M45" s="17"/>
      <c r="N45" s="119"/>
    </row>
    <row r="46" spans="1:14" ht="34.5" customHeight="1">
      <c r="A46" s="34" t="s">
        <v>700</v>
      </c>
      <c r="B46" s="35" t="s">
        <v>126</v>
      </c>
      <c r="C46" s="36" t="s">
        <v>533</v>
      </c>
      <c r="D46" s="83"/>
      <c r="E46" s="31">
        <f t="shared" si="8"/>
      </c>
      <c r="F46" s="31">
        <f t="shared" si="9"/>
      </c>
      <c r="G46" s="31">
        <f t="shared" si="10"/>
      </c>
      <c r="H46" s="31">
        <f t="shared" si="11"/>
      </c>
      <c r="I46" s="31">
        <f t="shared" si="12"/>
      </c>
      <c r="J46" s="31">
        <f t="shared" si="13"/>
      </c>
      <c r="K46" s="31">
        <f t="shared" si="14"/>
      </c>
      <c r="L46" s="86">
        <f t="shared" si="15"/>
      </c>
      <c r="M46" s="17"/>
      <c r="N46" s="119"/>
    </row>
    <row r="47" spans="1:14" ht="34.5" customHeight="1">
      <c r="A47" s="34" t="s">
        <v>701</v>
      </c>
      <c r="B47" s="37" t="s">
        <v>665</v>
      </c>
      <c r="C47" s="36"/>
      <c r="D47" s="83"/>
      <c r="E47" s="36"/>
      <c r="F47" s="36"/>
      <c r="G47" s="36"/>
      <c r="H47" s="36"/>
      <c r="I47" s="36"/>
      <c r="J47" s="36"/>
      <c r="K47" s="36"/>
      <c r="L47" s="87"/>
      <c r="M47" s="17"/>
      <c r="N47" s="119"/>
    </row>
    <row r="48" spans="1:14" ht="34.5" customHeight="1">
      <c r="A48" s="34" t="s">
        <v>702</v>
      </c>
      <c r="B48" s="35" t="s">
        <v>127</v>
      </c>
      <c r="C48" s="36" t="s">
        <v>533</v>
      </c>
      <c r="D48" s="83"/>
      <c r="E48" s="31">
        <f>IF($D48="F","F","")</f>
      </c>
      <c r="F48" s="31">
        <f>IF($D48="NV","NV","")</f>
      </c>
      <c r="G48" s="31">
        <f>IF($D48="TP","TP","")</f>
      </c>
      <c r="H48" s="31">
        <f>IF($D48="M","M","")</f>
      </c>
      <c r="I48" s="31">
        <f>IF($D48="R","R","")</f>
      </c>
      <c r="J48" s="31">
        <f>IF($D48="C","C","")</f>
      </c>
      <c r="K48" s="31">
        <f>IF($D48="NA","NA","")</f>
      </c>
      <c r="L48" s="86">
        <f>CONCATENATE(E48,F48,G48,H48,I48,J48,K48)</f>
      </c>
      <c r="M48" s="17"/>
      <c r="N48" s="119"/>
    </row>
    <row r="49" spans="1:14" ht="42" customHeight="1">
      <c r="A49" s="34" t="s">
        <v>703</v>
      </c>
      <c r="B49" s="35" t="s">
        <v>1399</v>
      </c>
      <c r="C49" s="36" t="s">
        <v>533</v>
      </c>
      <c r="D49" s="83"/>
      <c r="E49" s="31">
        <f>IF($D49="F","F","")</f>
      </c>
      <c r="F49" s="31">
        <f>IF($D49="NV","NV","")</f>
      </c>
      <c r="G49" s="31">
        <f>IF($D49="TP","TP","")</f>
      </c>
      <c r="H49" s="31">
        <f>IF($D49="M","M","")</f>
      </c>
      <c r="I49" s="31">
        <f>IF($D49="R","R","")</f>
      </c>
      <c r="J49" s="31">
        <f>IF($D49="C","C","")</f>
      </c>
      <c r="K49" s="31">
        <f>IF($D49="NA","NA","")</f>
      </c>
      <c r="L49" s="86">
        <f>CONCATENATE(E49,F49,G49,H49,I49,J49,K49)</f>
      </c>
      <c r="M49" s="17"/>
      <c r="N49" s="119"/>
    </row>
    <row r="50" spans="1:14" ht="34.5" customHeight="1">
      <c r="A50" s="34" t="s">
        <v>704</v>
      </c>
      <c r="B50" s="35" t="s">
        <v>1402</v>
      </c>
      <c r="C50" s="36" t="s">
        <v>533</v>
      </c>
      <c r="D50" s="83"/>
      <c r="E50" s="31">
        <f>IF($D50="F","F","")</f>
      </c>
      <c r="F50" s="31">
        <f>IF($D50="NV","NV","")</f>
      </c>
      <c r="G50" s="31">
        <f>IF($D50="TP","TP","")</f>
      </c>
      <c r="H50" s="31">
        <f>IF($D50="M","M","")</f>
      </c>
      <c r="I50" s="31">
        <f>IF($D50="R","R","")</f>
      </c>
      <c r="J50" s="31">
        <f>IF($D50="C","C","")</f>
      </c>
      <c r="K50" s="31">
        <f>IF($D50="NA","NA","")</f>
      </c>
      <c r="L50" s="86">
        <f>CONCATENATE(E50,F50,G50,H50,I50,J50,K50)</f>
      </c>
      <c r="M50" s="17"/>
      <c r="N50" s="119"/>
    </row>
    <row r="51" spans="1:14" ht="34.5" customHeight="1">
      <c r="A51" s="34" t="s">
        <v>705</v>
      </c>
      <c r="B51" s="35" t="s">
        <v>116</v>
      </c>
      <c r="C51" s="36" t="s">
        <v>533</v>
      </c>
      <c r="D51" s="83"/>
      <c r="E51" s="31">
        <f>IF($D51="F","F","")</f>
      </c>
      <c r="F51" s="31">
        <f>IF($D51="NV","NV","")</f>
      </c>
      <c r="G51" s="31">
        <f>IF($D51="TP","TP","")</f>
      </c>
      <c r="H51" s="31">
        <f>IF($D51="M","M","")</f>
      </c>
      <c r="I51" s="31">
        <f>IF($D51="R","R","")</f>
      </c>
      <c r="J51" s="31">
        <f>IF($D51="C","C","")</f>
      </c>
      <c r="K51" s="31">
        <f>IF($D51="NA","NA","")</f>
      </c>
      <c r="L51" s="86">
        <f>CONCATENATE(E51,F51,G51,H51,I51,J51,K51)</f>
      </c>
      <c r="M51" s="17"/>
      <c r="N51" s="119"/>
    </row>
    <row r="52" spans="1:14" ht="34.5" customHeight="1">
      <c r="A52" s="34" t="s">
        <v>706</v>
      </c>
      <c r="B52" s="37" t="s">
        <v>1365</v>
      </c>
      <c r="C52" s="36"/>
      <c r="D52" s="83"/>
      <c r="E52" s="36"/>
      <c r="F52" s="36"/>
      <c r="G52" s="36"/>
      <c r="H52" s="36"/>
      <c r="I52" s="36"/>
      <c r="J52" s="36"/>
      <c r="K52" s="36"/>
      <c r="L52" s="87"/>
      <c r="M52" s="18"/>
      <c r="N52" s="119"/>
    </row>
    <row r="53" spans="1:14" ht="39" customHeight="1">
      <c r="A53" s="34" t="s">
        <v>707</v>
      </c>
      <c r="B53" s="35" t="s">
        <v>1400</v>
      </c>
      <c r="C53" s="36" t="s">
        <v>533</v>
      </c>
      <c r="D53" s="83"/>
      <c r="E53" s="31">
        <f>IF($D53="F","F","")</f>
      </c>
      <c r="F53" s="31">
        <f>IF($D53="NV","NV","")</f>
      </c>
      <c r="G53" s="31">
        <f>IF($D53="TP","TP","")</f>
      </c>
      <c r="H53" s="31">
        <f>IF($D53="M","M","")</f>
      </c>
      <c r="I53" s="31">
        <f>IF($D53="R","R","")</f>
      </c>
      <c r="J53" s="31">
        <f>IF($D53="C","C","")</f>
      </c>
      <c r="K53" s="31">
        <f>IF($D53="NA","NA","")</f>
      </c>
      <c r="L53" s="86">
        <f>CONCATENATE(E53,F53,G53,H53,I53,J53,K53)</f>
      </c>
      <c r="M53" s="17"/>
      <c r="N53" s="119"/>
    </row>
    <row r="54" spans="1:14" ht="34.5" customHeight="1">
      <c r="A54" s="34" t="s">
        <v>1371</v>
      </c>
      <c r="B54" s="35" t="s">
        <v>1401</v>
      </c>
      <c r="C54" s="36" t="s">
        <v>533</v>
      </c>
      <c r="D54" s="83"/>
      <c r="E54" s="31">
        <f>IF($D54="F","F","")</f>
      </c>
      <c r="F54" s="31">
        <f>IF($D54="NV","NV","")</f>
      </c>
      <c r="G54" s="31">
        <f>IF($D54="TP","TP","")</f>
      </c>
      <c r="H54" s="31">
        <f>IF($D54="M","M","")</f>
      </c>
      <c r="I54" s="31">
        <f>IF($D54="R","R","")</f>
      </c>
      <c r="J54" s="31">
        <f>IF($D54="C","C","")</f>
      </c>
      <c r="K54" s="31">
        <f>IF($D54="NA","NA","")</f>
      </c>
      <c r="L54" s="86">
        <f>CONCATENATE(E54,F54,G54,H54,I54,J54,K54)</f>
      </c>
      <c r="M54" s="17"/>
      <c r="N54" s="119"/>
    </row>
    <row r="55" spans="1:14" ht="34.5" customHeight="1" thickBot="1">
      <c r="A55" s="40" t="s">
        <v>1372</v>
      </c>
      <c r="B55" s="41" t="s">
        <v>1403</v>
      </c>
      <c r="C55" s="42" t="s">
        <v>533</v>
      </c>
      <c r="D55" s="84"/>
      <c r="E55" s="43">
        <f>IF($D55="F","F","")</f>
      </c>
      <c r="F55" s="43">
        <f>IF($D55="NV","NV","")</f>
      </c>
      <c r="G55" s="43">
        <f>IF($D55="TP","TP","")</f>
      </c>
      <c r="H55" s="43">
        <f>IF($D55="M","M","")</f>
      </c>
      <c r="I55" s="43">
        <f>IF($D55="R","R","")</f>
      </c>
      <c r="J55" s="43">
        <f>IF($D55="C","C","")</f>
      </c>
      <c r="K55" s="43">
        <f>IF($D55="NA","NA","")</f>
      </c>
      <c r="L55" s="88">
        <f>CONCATENATE(E55,F55,G55,H55,I55,J55,K55)</f>
      </c>
      <c r="M55" s="19"/>
      <c r="N55" s="120"/>
    </row>
    <row r="56" spans="1:12" ht="12.75">
      <c r="A56" s="7"/>
      <c r="B56" s="7"/>
      <c r="C56" s="7"/>
      <c r="D56" s="7"/>
      <c r="E56" s="7"/>
      <c r="F56" s="7"/>
      <c r="G56" s="7"/>
      <c r="H56" s="7"/>
      <c r="I56" s="7"/>
      <c r="J56" s="7"/>
      <c r="K56" s="7"/>
      <c r="L56" s="7"/>
    </row>
    <row r="57" spans="1:12" ht="12.75">
      <c r="A57" s="7"/>
      <c r="B57" s="7"/>
      <c r="C57" s="7"/>
      <c r="D57" s="7"/>
      <c r="E57" s="7"/>
      <c r="F57" s="7"/>
      <c r="G57" s="7"/>
      <c r="H57" s="7"/>
      <c r="I57" s="7"/>
      <c r="J57" s="7"/>
      <c r="K57" s="7"/>
      <c r="L57" s="7"/>
    </row>
    <row r="58" spans="1:12" ht="12.75">
      <c r="A58" s="7"/>
      <c r="B58" s="7"/>
      <c r="C58" s="7"/>
      <c r="D58" s="7"/>
      <c r="E58" s="7"/>
      <c r="F58" s="7"/>
      <c r="G58" s="7"/>
      <c r="H58" s="7"/>
      <c r="I58" s="7"/>
      <c r="J58" s="7"/>
      <c r="K58" s="7"/>
      <c r="L58" s="7"/>
    </row>
    <row r="59" spans="1:12" ht="12.75">
      <c r="A59" s="7"/>
      <c r="B59" s="7"/>
      <c r="C59" s="7"/>
      <c r="D59" s="7"/>
      <c r="E59" s="7"/>
      <c r="F59" s="7"/>
      <c r="G59" s="7"/>
      <c r="H59" s="7"/>
      <c r="I59" s="7"/>
      <c r="J59" s="7"/>
      <c r="K59" s="7"/>
      <c r="L59" s="7"/>
    </row>
    <row r="60" spans="1:12" ht="12.75">
      <c r="A60" s="7"/>
      <c r="B60" s="7"/>
      <c r="C60" s="7"/>
      <c r="D60" s="7"/>
      <c r="E60" s="7"/>
      <c r="F60" s="7"/>
      <c r="G60" s="7"/>
      <c r="H60" s="7"/>
      <c r="I60" s="7"/>
      <c r="J60" s="7"/>
      <c r="K60" s="7"/>
      <c r="L60" s="7"/>
    </row>
    <row r="61" spans="1:12" ht="12.75">
      <c r="A61" s="7"/>
      <c r="B61" s="7"/>
      <c r="C61" s="7"/>
      <c r="D61" s="7"/>
      <c r="E61" s="7"/>
      <c r="F61" s="7"/>
      <c r="G61" s="7"/>
      <c r="H61" s="7"/>
      <c r="I61" s="7"/>
      <c r="J61" s="7"/>
      <c r="K61" s="7"/>
      <c r="L61" s="7"/>
    </row>
    <row r="62" spans="1:12" ht="12.75">
      <c r="A62" s="7"/>
      <c r="B62" s="7"/>
      <c r="C62" s="7"/>
      <c r="D62" s="7"/>
      <c r="E62" s="7"/>
      <c r="F62" s="7"/>
      <c r="G62" s="7"/>
      <c r="H62" s="7"/>
      <c r="I62" s="7"/>
      <c r="J62" s="7"/>
      <c r="K62" s="7"/>
      <c r="L62" s="7"/>
    </row>
    <row r="63" spans="1:12" ht="12.75">
      <c r="A63" s="7"/>
      <c r="B63" s="7"/>
      <c r="C63" s="7"/>
      <c r="D63" s="7"/>
      <c r="E63" s="7"/>
      <c r="F63" s="7"/>
      <c r="G63" s="7"/>
      <c r="H63" s="7"/>
      <c r="I63" s="7"/>
      <c r="J63" s="7"/>
      <c r="K63" s="7"/>
      <c r="L63" s="7"/>
    </row>
    <row r="64" spans="1:12" ht="12.75">
      <c r="A64" s="7"/>
      <c r="B64" s="7"/>
      <c r="C64" s="7"/>
      <c r="D64" s="7"/>
      <c r="E64" s="7"/>
      <c r="F64" s="7"/>
      <c r="G64" s="7"/>
      <c r="H64" s="7"/>
      <c r="I64" s="7"/>
      <c r="J64" s="7"/>
      <c r="K64" s="7"/>
      <c r="L64" s="7"/>
    </row>
    <row r="65" spans="1:12" ht="12.75">
      <c r="A65" s="7"/>
      <c r="B65" s="7"/>
      <c r="C65" s="7"/>
      <c r="D65" s="7"/>
      <c r="E65" s="7"/>
      <c r="F65" s="7"/>
      <c r="G65" s="7"/>
      <c r="H65" s="7"/>
      <c r="I65" s="7"/>
      <c r="J65" s="7"/>
      <c r="K65" s="7"/>
      <c r="L65" s="7"/>
    </row>
    <row r="66" spans="1:12" ht="12.75">
      <c r="A66" s="7"/>
      <c r="B66" s="7"/>
      <c r="C66" s="7"/>
      <c r="D66" s="7"/>
      <c r="E66" s="7"/>
      <c r="F66" s="7"/>
      <c r="G66" s="7"/>
      <c r="H66" s="7"/>
      <c r="I66" s="7"/>
      <c r="J66" s="7"/>
      <c r="K66" s="7"/>
      <c r="L66" s="7"/>
    </row>
    <row r="67" spans="1:12" ht="12.75">
      <c r="A67" s="7"/>
      <c r="B67" s="7"/>
      <c r="C67" s="7"/>
      <c r="D67" s="7"/>
      <c r="E67" s="7"/>
      <c r="F67" s="7"/>
      <c r="G67" s="7"/>
      <c r="H67" s="7"/>
      <c r="I67" s="7"/>
      <c r="J67" s="7"/>
      <c r="K67" s="7"/>
      <c r="L67" s="7"/>
    </row>
    <row r="68" spans="1:12" ht="12.75">
      <c r="A68" s="7"/>
      <c r="B68" s="7"/>
      <c r="C68" s="7"/>
      <c r="D68" s="7"/>
      <c r="E68" s="7"/>
      <c r="F68" s="7"/>
      <c r="G68" s="7"/>
      <c r="H68" s="7"/>
      <c r="I68" s="7"/>
      <c r="J68" s="7"/>
      <c r="K68" s="7"/>
      <c r="L68" s="7"/>
    </row>
    <row r="69" spans="1:12" ht="12.75">
      <c r="A69" s="7"/>
      <c r="B69" s="7"/>
      <c r="C69" s="7"/>
      <c r="D69" s="7"/>
      <c r="E69" s="7"/>
      <c r="F69" s="7"/>
      <c r="G69" s="7"/>
      <c r="H69" s="7"/>
      <c r="I69" s="7"/>
      <c r="J69" s="7"/>
      <c r="K69" s="7"/>
      <c r="L69" s="7"/>
    </row>
    <row r="70" spans="1:12" ht="12.75">
      <c r="A70" s="7"/>
      <c r="B70" s="7"/>
      <c r="C70" s="7"/>
      <c r="D70" s="7"/>
      <c r="E70" s="7"/>
      <c r="F70" s="7"/>
      <c r="G70" s="7"/>
      <c r="H70" s="7"/>
      <c r="I70" s="7"/>
      <c r="J70" s="7"/>
      <c r="K70" s="7"/>
      <c r="L70" s="7"/>
    </row>
    <row r="71" spans="1:12" ht="12.75">
      <c r="A71" s="7"/>
      <c r="B71" s="7"/>
      <c r="C71" s="7"/>
      <c r="D71" s="7"/>
      <c r="E71" s="7"/>
      <c r="F71" s="7"/>
      <c r="G71" s="7"/>
      <c r="H71" s="7"/>
      <c r="I71" s="7"/>
      <c r="J71" s="7"/>
      <c r="K71" s="7"/>
      <c r="L71" s="7"/>
    </row>
    <row r="72" spans="1:12" ht="12.75">
      <c r="A72" s="7"/>
      <c r="B72" s="7"/>
      <c r="C72" s="7"/>
      <c r="D72" s="7"/>
      <c r="E72" s="7"/>
      <c r="F72" s="7"/>
      <c r="G72" s="7"/>
      <c r="H72" s="7"/>
      <c r="I72" s="7"/>
      <c r="J72" s="7"/>
      <c r="K72" s="7"/>
      <c r="L72" s="7"/>
    </row>
    <row r="73" spans="1:12" ht="12.75">
      <c r="A73" s="7"/>
      <c r="B73" s="7"/>
      <c r="C73" s="7"/>
      <c r="D73" s="7"/>
      <c r="E73" s="7"/>
      <c r="F73" s="7"/>
      <c r="G73" s="7"/>
      <c r="H73" s="7"/>
      <c r="I73" s="7"/>
      <c r="J73" s="7"/>
      <c r="K73" s="7"/>
      <c r="L73" s="7"/>
    </row>
    <row r="74" spans="1:12" ht="12.75">
      <c r="A74" s="7"/>
      <c r="B74" s="7"/>
      <c r="C74" s="7"/>
      <c r="D74" s="7"/>
      <c r="E74" s="7"/>
      <c r="F74" s="7"/>
      <c r="G74" s="7"/>
      <c r="H74" s="7"/>
      <c r="I74" s="7"/>
      <c r="J74" s="7"/>
      <c r="K74" s="7"/>
      <c r="L74" s="7"/>
    </row>
    <row r="75" spans="1:12" ht="12.75">
      <c r="A75" s="7"/>
      <c r="B75" s="7"/>
      <c r="C75" s="7"/>
      <c r="D75" s="7"/>
      <c r="E75" s="7"/>
      <c r="F75" s="7"/>
      <c r="G75" s="7"/>
      <c r="H75" s="7"/>
      <c r="I75" s="7"/>
      <c r="J75" s="7"/>
      <c r="K75" s="7"/>
      <c r="L75" s="7"/>
    </row>
    <row r="76" spans="1:12" ht="12.75">
      <c r="A76" s="7"/>
      <c r="B76" s="7"/>
      <c r="C76" s="7"/>
      <c r="D76" s="7"/>
      <c r="E76" s="7"/>
      <c r="F76" s="7"/>
      <c r="G76" s="7"/>
      <c r="H76" s="7"/>
      <c r="I76" s="7"/>
      <c r="J76" s="7"/>
      <c r="K76" s="7"/>
      <c r="L76" s="7"/>
    </row>
    <row r="77" spans="1:12" ht="12.75">
      <c r="A77" s="7"/>
      <c r="B77" s="7"/>
      <c r="C77" s="7"/>
      <c r="D77" s="7"/>
      <c r="E77" s="7"/>
      <c r="F77" s="7"/>
      <c r="G77" s="7"/>
      <c r="H77" s="7"/>
      <c r="I77" s="7"/>
      <c r="J77" s="7"/>
      <c r="K77" s="7"/>
      <c r="L77" s="7"/>
    </row>
    <row r="78" spans="1:12" ht="12.75">
      <c r="A78" s="7"/>
      <c r="B78" s="7"/>
      <c r="C78" s="7"/>
      <c r="D78" s="7"/>
      <c r="E78" s="7"/>
      <c r="F78" s="7"/>
      <c r="G78" s="7"/>
      <c r="H78" s="7"/>
      <c r="I78" s="7"/>
      <c r="J78" s="7"/>
      <c r="K78" s="7"/>
      <c r="L78" s="7"/>
    </row>
    <row r="79" spans="1:12" ht="12.75">
      <c r="A79" s="7"/>
      <c r="B79" s="7"/>
      <c r="C79" s="7"/>
      <c r="D79" s="7"/>
      <c r="E79" s="7"/>
      <c r="F79" s="7"/>
      <c r="G79" s="7"/>
      <c r="H79" s="7"/>
      <c r="I79" s="7"/>
      <c r="J79" s="7"/>
      <c r="K79" s="7"/>
      <c r="L79" s="7"/>
    </row>
    <row r="80" spans="1:12" ht="12.75">
      <c r="A80" s="7"/>
      <c r="B80" s="7"/>
      <c r="C80" s="7"/>
      <c r="D80" s="7"/>
      <c r="E80" s="7"/>
      <c r="F80" s="7"/>
      <c r="G80" s="7"/>
      <c r="H80" s="7"/>
      <c r="I80" s="7"/>
      <c r="J80" s="7"/>
      <c r="K80" s="7"/>
      <c r="L80" s="7"/>
    </row>
    <row r="81" spans="1:12" ht="12.75">
      <c r="A81" s="7"/>
      <c r="B81" s="7"/>
      <c r="C81" s="7"/>
      <c r="D81" s="7"/>
      <c r="E81" s="7"/>
      <c r="F81" s="7"/>
      <c r="G81" s="7"/>
      <c r="H81" s="7"/>
      <c r="I81" s="7"/>
      <c r="J81" s="7"/>
      <c r="K81" s="7"/>
      <c r="L81" s="7"/>
    </row>
    <row r="82" spans="1:12" ht="12.75">
      <c r="A82" s="7"/>
      <c r="B82" s="7"/>
      <c r="C82" s="7"/>
      <c r="D82" s="7"/>
      <c r="E82" s="7"/>
      <c r="F82" s="7"/>
      <c r="G82" s="7"/>
      <c r="H82" s="7"/>
      <c r="I82" s="7"/>
      <c r="J82" s="7"/>
      <c r="K82" s="7"/>
      <c r="L82" s="7"/>
    </row>
    <row r="83" spans="1:12" ht="12.75">
      <c r="A83" s="7"/>
      <c r="B83" s="7"/>
      <c r="C83" s="7"/>
      <c r="D83" s="7"/>
      <c r="E83" s="7"/>
      <c r="F83" s="7"/>
      <c r="G83" s="7"/>
      <c r="H83" s="7"/>
      <c r="I83" s="7"/>
      <c r="J83" s="7"/>
      <c r="K83" s="7"/>
      <c r="L83" s="7"/>
    </row>
    <row r="84" spans="1:12" ht="12.75">
      <c r="A84" s="7"/>
      <c r="B84" s="7"/>
      <c r="C84" s="7"/>
      <c r="D84" s="7"/>
      <c r="E84" s="7"/>
      <c r="F84" s="7"/>
      <c r="G84" s="7"/>
      <c r="H84" s="7"/>
      <c r="I84" s="7"/>
      <c r="J84" s="7"/>
      <c r="K84" s="7"/>
      <c r="L84" s="7"/>
    </row>
    <row r="85" spans="1:12" ht="12.75">
      <c r="A85" s="7"/>
      <c r="B85" s="7"/>
      <c r="C85" s="7"/>
      <c r="D85" s="7"/>
      <c r="E85" s="7"/>
      <c r="F85" s="7"/>
      <c r="G85" s="7"/>
      <c r="H85" s="7"/>
      <c r="I85" s="7"/>
      <c r="J85" s="7"/>
      <c r="K85" s="7"/>
      <c r="L85" s="7"/>
    </row>
    <row r="86" spans="1:12" ht="12.75">
      <c r="A86" s="7"/>
      <c r="B86" s="7"/>
      <c r="C86" s="7"/>
      <c r="D86" s="7"/>
      <c r="E86" s="7"/>
      <c r="F86" s="7"/>
      <c r="G86" s="7"/>
      <c r="H86" s="7"/>
      <c r="I86" s="7"/>
      <c r="J86" s="7"/>
      <c r="K86" s="7"/>
      <c r="L86" s="7"/>
    </row>
    <row r="87" spans="1:12" ht="12.75">
      <c r="A87" s="7"/>
      <c r="B87" s="7"/>
      <c r="C87" s="7"/>
      <c r="D87" s="7"/>
      <c r="E87" s="7"/>
      <c r="F87" s="7"/>
      <c r="G87" s="7"/>
      <c r="H87" s="7"/>
      <c r="I87" s="7"/>
      <c r="J87" s="7"/>
      <c r="K87" s="7"/>
      <c r="L87" s="7"/>
    </row>
    <row r="88" spans="1:12" ht="12.75">
      <c r="A88" s="7"/>
      <c r="B88" s="7"/>
      <c r="C88" s="7"/>
      <c r="D88" s="7"/>
      <c r="E88" s="7"/>
      <c r="F88" s="7"/>
      <c r="G88" s="7"/>
      <c r="H88" s="7"/>
      <c r="I88" s="7"/>
      <c r="J88" s="7"/>
      <c r="K88" s="7"/>
      <c r="L88" s="7"/>
    </row>
    <row r="89" spans="1:12" ht="12.75">
      <c r="A89" s="7"/>
      <c r="B89" s="7"/>
      <c r="C89" s="7"/>
      <c r="D89" s="7"/>
      <c r="E89" s="7"/>
      <c r="F89" s="7"/>
      <c r="G89" s="7"/>
      <c r="H89" s="7"/>
      <c r="I89" s="7"/>
      <c r="J89" s="7"/>
      <c r="K89" s="7"/>
      <c r="L89" s="7"/>
    </row>
    <row r="90" spans="1:12" ht="12.75">
      <c r="A90" s="7"/>
      <c r="B90" s="7"/>
      <c r="C90" s="7"/>
      <c r="D90" s="7"/>
      <c r="E90" s="7"/>
      <c r="F90" s="7"/>
      <c r="G90" s="7"/>
      <c r="H90" s="7"/>
      <c r="I90" s="7"/>
      <c r="J90" s="7"/>
      <c r="K90" s="7"/>
      <c r="L90" s="7"/>
    </row>
    <row r="91" spans="1:12" ht="12.75">
      <c r="A91" s="7"/>
      <c r="B91" s="7"/>
      <c r="C91" s="7"/>
      <c r="D91" s="7"/>
      <c r="E91" s="7"/>
      <c r="F91" s="7"/>
      <c r="G91" s="7"/>
      <c r="H91" s="7"/>
      <c r="I91" s="7"/>
      <c r="J91" s="7"/>
      <c r="K91" s="7"/>
      <c r="L91" s="7"/>
    </row>
    <row r="92" spans="1:12" ht="12.75">
      <c r="A92" s="7"/>
      <c r="B92" s="7"/>
      <c r="C92" s="7"/>
      <c r="D92" s="7"/>
      <c r="E92" s="7"/>
      <c r="F92" s="7"/>
      <c r="G92" s="7"/>
      <c r="H92" s="7"/>
      <c r="I92" s="7"/>
      <c r="J92" s="7"/>
      <c r="K92" s="7"/>
      <c r="L92" s="7"/>
    </row>
    <row r="93" spans="1:12" ht="12.75">
      <c r="A93" s="7"/>
      <c r="B93" s="7"/>
      <c r="C93" s="7"/>
      <c r="D93" s="7"/>
      <c r="E93" s="7"/>
      <c r="F93" s="7"/>
      <c r="G93" s="7"/>
      <c r="H93" s="7"/>
      <c r="I93" s="7"/>
      <c r="J93" s="7"/>
      <c r="K93" s="7"/>
      <c r="L93" s="7"/>
    </row>
    <row r="94" spans="1:12" ht="12.75">
      <c r="A94" s="7"/>
      <c r="B94" s="7"/>
      <c r="C94" s="7"/>
      <c r="D94" s="7"/>
      <c r="E94" s="7"/>
      <c r="F94" s="7"/>
      <c r="G94" s="7"/>
      <c r="H94" s="7"/>
      <c r="I94" s="7"/>
      <c r="J94" s="7"/>
      <c r="K94" s="7"/>
      <c r="L94" s="7"/>
    </row>
    <row r="95" spans="1:12" ht="12.75">
      <c r="A95" s="7"/>
      <c r="B95" s="7"/>
      <c r="C95" s="7"/>
      <c r="D95" s="7"/>
      <c r="E95" s="7"/>
      <c r="F95" s="7"/>
      <c r="G95" s="7"/>
      <c r="H95" s="7"/>
      <c r="I95" s="7"/>
      <c r="J95" s="7"/>
      <c r="K95" s="7"/>
      <c r="L95" s="7"/>
    </row>
    <row r="96" spans="1:12" ht="12.75">
      <c r="A96" s="7"/>
      <c r="B96" s="7"/>
      <c r="C96" s="7"/>
      <c r="D96" s="7"/>
      <c r="E96" s="7"/>
      <c r="F96" s="7"/>
      <c r="G96" s="7"/>
      <c r="H96" s="7"/>
      <c r="I96" s="7"/>
      <c r="J96" s="7"/>
      <c r="K96" s="7"/>
      <c r="L96" s="7"/>
    </row>
    <row r="97" spans="1:12" ht="12.75">
      <c r="A97" s="7"/>
      <c r="B97" s="7"/>
      <c r="C97" s="7"/>
      <c r="D97" s="7"/>
      <c r="E97" s="7"/>
      <c r="F97" s="7"/>
      <c r="G97" s="7"/>
      <c r="H97" s="7"/>
      <c r="I97" s="7"/>
      <c r="J97" s="7"/>
      <c r="K97" s="7"/>
      <c r="L97" s="7"/>
    </row>
    <row r="98" spans="1:12" ht="12.75">
      <c r="A98" s="7"/>
      <c r="B98" s="7"/>
      <c r="C98" s="7"/>
      <c r="D98" s="7"/>
      <c r="E98" s="7"/>
      <c r="F98" s="7"/>
      <c r="G98" s="7"/>
      <c r="H98" s="7"/>
      <c r="I98" s="7"/>
      <c r="J98" s="7"/>
      <c r="K98" s="7"/>
      <c r="L98" s="7"/>
    </row>
    <row r="99" spans="1:12" ht="12.75">
      <c r="A99" s="7"/>
      <c r="B99" s="7"/>
      <c r="C99" s="7"/>
      <c r="D99" s="7"/>
      <c r="E99" s="7"/>
      <c r="F99" s="7"/>
      <c r="G99" s="7"/>
      <c r="H99" s="7"/>
      <c r="I99" s="7"/>
      <c r="J99" s="7"/>
      <c r="K99" s="7"/>
      <c r="L99" s="7"/>
    </row>
    <row r="100" spans="1:12" ht="12.75">
      <c r="A100" s="7"/>
      <c r="B100" s="7"/>
      <c r="C100" s="7"/>
      <c r="D100" s="7"/>
      <c r="E100" s="7"/>
      <c r="F100" s="7"/>
      <c r="G100" s="7"/>
      <c r="H100" s="7"/>
      <c r="I100" s="7"/>
      <c r="J100" s="7"/>
      <c r="K100" s="7"/>
      <c r="L100" s="7"/>
    </row>
    <row r="101" spans="1:12" ht="12.75">
      <c r="A101" s="7"/>
      <c r="B101" s="7"/>
      <c r="C101" s="7"/>
      <c r="D101" s="7"/>
      <c r="E101" s="7"/>
      <c r="F101" s="7"/>
      <c r="G101" s="7"/>
      <c r="H101" s="7"/>
      <c r="I101" s="7"/>
      <c r="J101" s="7"/>
      <c r="K101" s="7"/>
      <c r="L101" s="7"/>
    </row>
    <row r="102" spans="1:12" ht="12.75">
      <c r="A102" s="7"/>
      <c r="B102" s="7"/>
      <c r="C102" s="7"/>
      <c r="D102" s="7"/>
      <c r="E102" s="7"/>
      <c r="F102" s="7"/>
      <c r="G102" s="7"/>
      <c r="H102" s="7"/>
      <c r="I102" s="7"/>
      <c r="J102" s="7"/>
      <c r="K102" s="7"/>
      <c r="L102" s="7"/>
    </row>
    <row r="103" spans="1:12" ht="12.75">
      <c r="A103" s="7"/>
      <c r="B103" s="7"/>
      <c r="C103" s="7"/>
      <c r="D103" s="7"/>
      <c r="E103" s="7"/>
      <c r="F103" s="7"/>
      <c r="G103" s="7"/>
      <c r="H103" s="7"/>
      <c r="I103" s="7"/>
      <c r="J103" s="7"/>
      <c r="K103" s="7"/>
      <c r="L103" s="7"/>
    </row>
    <row r="104" spans="1:12" ht="12.75">
      <c r="A104" s="7"/>
      <c r="B104" s="7"/>
      <c r="C104" s="7"/>
      <c r="D104" s="7"/>
      <c r="E104" s="7"/>
      <c r="F104" s="7"/>
      <c r="G104" s="7"/>
      <c r="H104" s="7"/>
      <c r="I104" s="7"/>
      <c r="J104" s="7"/>
      <c r="K104" s="7"/>
      <c r="L104" s="7"/>
    </row>
    <row r="105" spans="1:12" ht="12.75">
      <c r="A105" s="7"/>
      <c r="B105" s="7"/>
      <c r="C105" s="7"/>
      <c r="D105" s="7"/>
      <c r="E105" s="7"/>
      <c r="F105" s="7"/>
      <c r="G105" s="7"/>
      <c r="H105" s="7"/>
      <c r="I105" s="7"/>
      <c r="J105" s="7"/>
      <c r="K105" s="7"/>
      <c r="L105" s="7"/>
    </row>
    <row r="106" spans="1:12" ht="12.75">
      <c r="A106" s="7"/>
      <c r="B106" s="7"/>
      <c r="C106" s="7"/>
      <c r="D106" s="7"/>
      <c r="E106" s="7"/>
      <c r="F106" s="7"/>
      <c r="G106" s="7"/>
      <c r="H106" s="7"/>
      <c r="I106" s="7"/>
      <c r="J106" s="7"/>
      <c r="K106" s="7"/>
      <c r="L106" s="7"/>
    </row>
    <row r="107" spans="1:12" ht="12.75">
      <c r="A107" s="7"/>
      <c r="B107" s="7"/>
      <c r="C107" s="7"/>
      <c r="D107" s="7"/>
      <c r="E107" s="7"/>
      <c r="F107" s="7"/>
      <c r="G107" s="7"/>
      <c r="H107" s="7"/>
      <c r="I107" s="7"/>
      <c r="J107" s="7"/>
      <c r="K107" s="7"/>
      <c r="L107" s="7"/>
    </row>
    <row r="108" spans="1:12" ht="12.75">
      <c r="A108" s="7"/>
      <c r="B108" s="7"/>
      <c r="C108" s="7"/>
      <c r="D108" s="7"/>
      <c r="E108" s="7"/>
      <c r="F108" s="7"/>
      <c r="G108" s="7"/>
      <c r="H108" s="7"/>
      <c r="I108" s="7"/>
      <c r="J108" s="7"/>
      <c r="K108" s="7"/>
      <c r="L108" s="7"/>
    </row>
    <row r="109" spans="1:12" ht="12.75">
      <c r="A109" s="7"/>
      <c r="B109" s="7"/>
      <c r="C109" s="7"/>
      <c r="D109" s="7"/>
      <c r="E109" s="7"/>
      <c r="F109" s="7"/>
      <c r="G109" s="7"/>
      <c r="H109" s="7"/>
      <c r="I109" s="7"/>
      <c r="J109" s="7"/>
      <c r="K109" s="7"/>
      <c r="L109" s="7"/>
    </row>
    <row r="110" spans="1:12" ht="12.75">
      <c r="A110" s="7"/>
      <c r="B110" s="7"/>
      <c r="C110" s="7"/>
      <c r="D110" s="7"/>
      <c r="E110" s="7"/>
      <c r="F110" s="7"/>
      <c r="G110" s="7"/>
      <c r="H110" s="7"/>
      <c r="I110" s="7"/>
      <c r="J110" s="7"/>
      <c r="K110" s="7"/>
      <c r="L110" s="7"/>
    </row>
    <row r="111" spans="1:12" ht="12.75">
      <c r="A111" s="7"/>
      <c r="B111" s="7"/>
      <c r="C111" s="7"/>
      <c r="D111" s="7"/>
      <c r="E111" s="7"/>
      <c r="F111" s="7"/>
      <c r="G111" s="7"/>
      <c r="H111" s="7"/>
      <c r="I111" s="7"/>
      <c r="J111" s="7"/>
      <c r="K111" s="7"/>
      <c r="L111" s="7"/>
    </row>
    <row r="112" spans="1:12" ht="12.75">
      <c r="A112" s="7"/>
      <c r="B112" s="7"/>
      <c r="C112" s="7"/>
      <c r="D112" s="7"/>
      <c r="E112" s="7"/>
      <c r="F112" s="7"/>
      <c r="G112" s="7"/>
      <c r="H112" s="7"/>
      <c r="I112" s="7"/>
      <c r="J112" s="7"/>
      <c r="K112" s="7"/>
      <c r="L112" s="7"/>
    </row>
    <row r="113" spans="1:12" ht="12.75">
      <c r="A113" s="7"/>
      <c r="B113" s="7"/>
      <c r="C113" s="7"/>
      <c r="D113" s="7"/>
      <c r="E113" s="7"/>
      <c r="F113" s="7"/>
      <c r="G113" s="7"/>
      <c r="H113" s="7"/>
      <c r="I113" s="7"/>
      <c r="J113" s="7"/>
      <c r="K113" s="7"/>
      <c r="L113" s="7"/>
    </row>
    <row r="114" spans="1:12" ht="12.75">
      <c r="A114" s="7"/>
      <c r="B114" s="7"/>
      <c r="C114" s="7"/>
      <c r="D114" s="7"/>
      <c r="E114" s="7"/>
      <c r="F114" s="7"/>
      <c r="G114" s="7"/>
      <c r="H114" s="7"/>
      <c r="I114" s="7"/>
      <c r="J114" s="7"/>
      <c r="K114" s="7"/>
      <c r="L114" s="7"/>
    </row>
    <row r="115" spans="1:12" ht="12.75">
      <c r="A115" s="7"/>
      <c r="B115" s="7"/>
      <c r="C115" s="7"/>
      <c r="D115" s="7"/>
      <c r="E115" s="7"/>
      <c r="F115" s="7"/>
      <c r="G115" s="7"/>
      <c r="H115" s="7"/>
      <c r="I115" s="7"/>
      <c r="J115" s="7"/>
      <c r="K115" s="7"/>
      <c r="L115" s="7"/>
    </row>
    <row r="116" spans="1:12" ht="12.75">
      <c r="A116" s="7"/>
      <c r="B116" s="7"/>
      <c r="C116" s="7"/>
      <c r="D116" s="7"/>
      <c r="E116" s="7"/>
      <c r="F116" s="7"/>
      <c r="G116" s="7"/>
      <c r="H116" s="7"/>
      <c r="I116" s="7"/>
      <c r="J116" s="7"/>
      <c r="K116" s="7"/>
      <c r="L116" s="7"/>
    </row>
    <row r="117" spans="1:12" ht="12.75">
      <c r="A117" s="7"/>
      <c r="B117" s="7"/>
      <c r="C117" s="7"/>
      <c r="D117" s="7"/>
      <c r="E117" s="7"/>
      <c r="F117" s="7"/>
      <c r="G117" s="7"/>
      <c r="H117" s="7"/>
      <c r="I117" s="7"/>
      <c r="J117" s="7"/>
      <c r="K117" s="7"/>
      <c r="L117" s="7"/>
    </row>
    <row r="118" spans="1:12" ht="12.75">
      <c r="A118" s="7"/>
      <c r="B118" s="7"/>
      <c r="C118" s="7"/>
      <c r="D118" s="7"/>
      <c r="E118" s="7"/>
      <c r="F118" s="7"/>
      <c r="G118" s="7"/>
      <c r="H118" s="7"/>
      <c r="I118" s="7"/>
      <c r="J118" s="7"/>
      <c r="K118" s="7"/>
      <c r="L118" s="7"/>
    </row>
    <row r="119" spans="1:12" ht="12.75">
      <c r="A119" s="7"/>
      <c r="B119" s="7"/>
      <c r="C119" s="7"/>
      <c r="D119" s="7"/>
      <c r="E119" s="7"/>
      <c r="F119" s="7"/>
      <c r="G119" s="7"/>
      <c r="H119" s="7"/>
      <c r="I119" s="7"/>
      <c r="J119" s="7"/>
      <c r="K119" s="7"/>
      <c r="L119" s="7"/>
    </row>
    <row r="120" spans="1:12" ht="12.75">
      <c r="A120" s="7"/>
      <c r="B120" s="7"/>
      <c r="C120" s="7"/>
      <c r="D120" s="7"/>
      <c r="E120" s="7"/>
      <c r="F120" s="7"/>
      <c r="G120" s="7"/>
      <c r="H120" s="7"/>
      <c r="I120" s="7"/>
      <c r="J120" s="7"/>
      <c r="K120" s="7"/>
      <c r="L120" s="7"/>
    </row>
    <row r="121" spans="1:12" ht="12.75">
      <c r="A121" s="7"/>
      <c r="B121" s="7"/>
      <c r="C121" s="7"/>
      <c r="D121" s="7"/>
      <c r="E121" s="7"/>
      <c r="F121" s="7"/>
      <c r="G121" s="7"/>
      <c r="H121" s="7"/>
      <c r="I121" s="7"/>
      <c r="J121" s="7"/>
      <c r="K121" s="7"/>
      <c r="L121" s="7"/>
    </row>
    <row r="122" spans="1:12" ht="12.75">
      <c r="A122" s="7"/>
      <c r="B122" s="7"/>
      <c r="C122" s="7"/>
      <c r="D122" s="7"/>
      <c r="E122" s="7"/>
      <c r="F122" s="7"/>
      <c r="G122" s="7"/>
      <c r="H122" s="7"/>
      <c r="I122" s="7"/>
      <c r="J122" s="7"/>
      <c r="K122" s="7"/>
      <c r="L122" s="7"/>
    </row>
    <row r="123" spans="1:12" ht="12.75">
      <c r="A123" s="7"/>
      <c r="B123" s="7"/>
      <c r="C123" s="7"/>
      <c r="D123" s="7"/>
      <c r="E123" s="7"/>
      <c r="F123" s="7"/>
      <c r="G123" s="7"/>
      <c r="H123" s="7"/>
      <c r="I123" s="7"/>
      <c r="J123" s="7"/>
      <c r="K123" s="7"/>
      <c r="L123" s="7"/>
    </row>
    <row r="124" spans="1:12" ht="12.75">
      <c r="A124" s="7"/>
      <c r="B124" s="7"/>
      <c r="C124" s="7"/>
      <c r="D124" s="7"/>
      <c r="E124" s="7"/>
      <c r="F124" s="7"/>
      <c r="G124" s="7"/>
      <c r="H124" s="7"/>
      <c r="I124" s="7"/>
      <c r="J124" s="7"/>
      <c r="K124" s="7"/>
      <c r="L124" s="7"/>
    </row>
    <row r="125" spans="1:12" ht="12.75">
      <c r="A125" s="7"/>
      <c r="B125" s="7"/>
      <c r="C125" s="7"/>
      <c r="D125" s="7"/>
      <c r="E125" s="7"/>
      <c r="F125" s="7"/>
      <c r="G125" s="7"/>
      <c r="H125" s="7"/>
      <c r="I125" s="7"/>
      <c r="J125" s="7"/>
      <c r="K125" s="7"/>
      <c r="L125" s="7"/>
    </row>
    <row r="126" spans="1:12" ht="12.75">
      <c r="A126" s="7"/>
      <c r="B126" s="7"/>
      <c r="C126" s="7"/>
      <c r="D126" s="7"/>
      <c r="E126" s="7"/>
      <c r="F126" s="7"/>
      <c r="G126" s="7"/>
      <c r="H126" s="7"/>
      <c r="I126" s="7"/>
      <c r="J126" s="7"/>
      <c r="K126" s="7"/>
      <c r="L126" s="7"/>
    </row>
    <row r="127" spans="1:12" ht="12.75">
      <c r="A127" s="7"/>
      <c r="B127" s="7"/>
      <c r="C127" s="7"/>
      <c r="D127" s="7"/>
      <c r="E127" s="7"/>
      <c r="F127" s="7"/>
      <c r="G127" s="7"/>
      <c r="H127" s="7"/>
      <c r="I127" s="7"/>
      <c r="J127" s="7"/>
      <c r="K127" s="7"/>
      <c r="L127" s="7"/>
    </row>
    <row r="128" spans="1:12" ht="12.75">
      <c r="A128" s="7"/>
      <c r="B128" s="7"/>
      <c r="C128" s="7"/>
      <c r="D128" s="7"/>
      <c r="E128" s="7"/>
      <c r="F128" s="7"/>
      <c r="G128" s="7"/>
      <c r="H128" s="7"/>
      <c r="I128" s="7"/>
      <c r="J128" s="7"/>
      <c r="K128" s="7"/>
      <c r="L128" s="7"/>
    </row>
    <row r="129" spans="1:12" ht="12.75">
      <c r="A129" s="7"/>
      <c r="B129" s="7"/>
      <c r="C129" s="7"/>
      <c r="D129" s="7"/>
      <c r="E129" s="7"/>
      <c r="F129" s="7"/>
      <c r="G129" s="7"/>
      <c r="H129" s="7"/>
      <c r="I129" s="7"/>
      <c r="J129" s="7"/>
      <c r="K129" s="7"/>
      <c r="L129" s="7"/>
    </row>
    <row r="130" spans="1:12" ht="12.75">
      <c r="A130" s="7"/>
      <c r="B130" s="7"/>
      <c r="C130" s="7"/>
      <c r="D130" s="7"/>
      <c r="E130" s="7"/>
      <c r="F130" s="7"/>
      <c r="G130" s="7"/>
      <c r="H130" s="7"/>
      <c r="I130" s="7"/>
      <c r="J130" s="7"/>
      <c r="K130" s="7"/>
      <c r="L130" s="7"/>
    </row>
    <row r="131" spans="1:12" ht="12.75">
      <c r="A131" s="7"/>
      <c r="B131" s="7"/>
      <c r="C131" s="7"/>
      <c r="D131" s="7"/>
      <c r="E131" s="7"/>
      <c r="F131" s="7"/>
      <c r="G131" s="7"/>
      <c r="H131" s="7"/>
      <c r="I131" s="7"/>
      <c r="J131" s="7"/>
      <c r="K131" s="7"/>
      <c r="L131" s="7"/>
    </row>
    <row r="132" spans="1:12" ht="12.75">
      <c r="A132" s="7"/>
      <c r="B132" s="7"/>
      <c r="C132" s="7"/>
      <c r="D132" s="7"/>
      <c r="E132" s="7"/>
      <c r="F132" s="7"/>
      <c r="G132" s="7"/>
      <c r="H132" s="7"/>
      <c r="I132" s="7"/>
      <c r="J132" s="7"/>
      <c r="K132" s="7"/>
      <c r="L132" s="7"/>
    </row>
    <row r="133" spans="1:12" ht="12.75">
      <c r="A133" s="7"/>
      <c r="B133" s="7"/>
      <c r="C133" s="7"/>
      <c r="D133" s="7"/>
      <c r="E133" s="7"/>
      <c r="F133" s="7"/>
      <c r="G133" s="7"/>
      <c r="H133" s="7"/>
      <c r="I133" s="7"/>
      <c r="J133" s="7"/>
      <c r="K133" s="7"/>
      <c r="L133" s="7"/>
    </row>
    <row r="134" spans="1:12" ht="12.75">
      <c r="A134" s="7"/>
      <c r="B134" s="7"/>
      <c r="C134" s="7"/>
      <c r="D134" s="7"/>
      <c r="E134" s="7"/>
      <c r="F134" s="7"/>
      <c r="G134" s="7"/>
      <c r="H134" s="7"/>
      <c r="I134" s="7"/>
      <c r="J134" s="7"/>
      <c r="K134" s="7"/>
      <c r="L134" s="7"/>
    </row>
    <row r="135" spans="1:12" ht="12.75">
      <c r="A135" s="7"/>
      <c r="B135" s="7"/>
      <c r="C135" s="7"/>
      <c r="D135" s="7"/>
      <c r="E135" s="7"/>
      <c r="F135" s="7"/>
      <c r="G135" s="7"/>
      <c r="H135" s="7"/>
      <c r="I135" s="7"/>
      <c r="J135" s="7"/>
      <c r="K135" s="7"/>
      <c r="L135" s="7"/>
    </row>
    <row r="136" spans="1:12" ht="12.75">
      <c r="A136" s="7"/>
      <c r="B136" s="7"/>
      <c r="C136" s="7"/>
      <c r="D136" s="7"/>
      <c r="E136" s="7"/>
      <c r="F136" s="7"/>
      <c r="G136" s="7"/>
      <c r="H136" s="7"/>
      <c r="I136" s="7"/>
      <c r="J136" s="7"/>
      <c r="K136" s="7"/>
      <c r="L136" s="7"/>
    </row>
    <row r="137" spans="1:12" ht="12.75">
      <c r="A137" s="7"/>
      <c r="B137" s="7"/>
      <c r="C137" s="7"/>
      <c r="D137" s="7"/>
      <c r="E137" s="7"/>
      <c r="F137" s="7"/>
      <c r="G137" s="7"/>
      <c r="H137" s="7"/>
      <c r="I137" s="7"/>
      <c r="J137" s="7"/>
      <c r="K137" s="7"/>
      <c r="L137" s="7"/>
    </row>
    <row r="138" spans="1:12" ht="12.75">
      <c r="A138" s="7"/>
      <c r="B138" s="7"/>
      <c r="C138" s="7"/>
      <c r="D138" s="7"/>
      <c r="E138" s="7"/>
      <c r="F138" s="7"/>
      <c r="G138" s="7"/>
      <c r="H138" s="7"/>
      <c r="I138" s="7"/>
      <c r="J138" s="7"/>
      <c r="K138" s="7"/>
      <c r="L138" s="7"/>
    </row>
    <row r="139" spans="1:12" ht="12.75">
      <c r="A139" s="7"/>
      <c r="B139" s="7"/>
      <c r="C139" s="7"/>
      <c r="D139" s="7"/>
      <c r="E139" s="7"/>
      <c r="F139" s="7"/>
      <c r="G139" s="7"/>
      <c r="H139" s="7"/>
      <c r="I139" s="7"/>
      <c r="J139" s="7"/>
      <c r="K139" s="7"/>
      <c r="L139" s="7"/>
    </row>
    <row r="140" spans="1:12" ht="12.75">
      <c r="A140" s="7"/>
      <c r="B140" s="7"/>
      <c r="C140" s="7"/>
      <c r="D140" s="7"/>
      <c r="E140" s="7"/>
      <c r="F140" s="7"/>
      <c r="G140" s="7"/>
      <c r="H140" s="7"/>
      <c r="I140" s="7"/>
      <c r="J140" s="7"/>
      <c r="K140" s="7"/>
      <c r="L140" s="7"/>
    </row>
    <row r="141" spans="1:12" ht="12.75">
      <c r="A141" s="7"/>
      <c r="B141" s="7"/>
      <c r="C141" s="7"/>
      <c r="D141" s="7"/>
      <c r="E141" s="7"/>
      <c r="F141" s="7"/>
      <c r="G141" s="7"/>
      <c r="H141" s="7"/>
      <c r="I141" s="7"/>
      <c r="J141" s="7"/>
      <c r="K141" s="7"/>
      <c r="L141" s="7"/>
    </row>
    <row r="142" spans="1:12" ht="12.75">
      <c r="A142" s="7"/>
      <c r="B142" s="7"/>
      <c r="C142" s="7"/>
      <c r="D142" s="7"/>
      <c r="E142" s="7"/>
      <c r="F142" s="7"/>
      <c r="G142" s="7"/>
      <c r="H142" s="7"/>
      <c r="I142" s="7"/>
      <c r="J142" s="7"/>
      <c r="K142" s="7"/>
      <c r="L142" s="7"/>
    </row>
    <row r="143" spans="1:12" ht="12.75">
      <c r="A143" s="7"/>
      <c r="B143" s="7"/>
      <c r="C143" s="7"/>
      <c r="D143" s="7"/>
      <c r="E143" s="7"/>
      <c r="F143" s="7"/>
      <c r="G143" s="7"/>
      <c r="H143" s="7"/>
      <c r="I143" s="7"/>
      <c r="J143" s="7"/>
      <c r="K143" s="7"/>
      <c r="L143" s="7"/>
    </row>
    <row r="144" spans="1:12" ht="12.75">
      <c r="A144" s="7"/>
      <c r="B144" s="7"/>
      <c r="C144" s="7"/>
      <c r="D144" s="7"/>
      <c r="E144" s="7"/>
      <c r="F144" s="7"/>
      <c r="G144" s="7"/>
      <c r="H144" s="7"/>
      <c r="I144" s="7"/>
      <c r="J144" s="7"/>
      <c r="K144" s="7"/>
      <c r="L144" s="7"/>
    </row>
    <row r="145" spans="1:12" ht="12.75">
      <c r="A145" s="7"/>
      <c r="B145" s="7"/>
      <c r="C145" s="7"/>
      <c r="D145" s="7"/>
      <c r="E145" s="7"/>
      <c r="F145" s="7"/>
      <c r="G145" s="7"/>
      <c r="H145" s="7"/>
      <c r="I145" s="7"/>
      <c r="J145" s="7"/>
      <c r="K145" s="7"/>
      <c r="L145" s="7"/>
    </row>
    <row r="146" spans="1:12" ht="12.75">
      <c r="A146" s="7"/>
      <c r="B146" s="7"/>
      <c r="C146" s="7"/>
      <c r="D146" s="7"/>
      <c r="E146" s="7"/>
      <c r="F146" s="7"/>
      <c r="G146" s="7"/>
      <c r="H146" s="7"/>
      <c r="I146" s="7"/>
      <c r="J146" s="7"/>
      <c r="K146" s="7"/>
      <c r="L146" s="7"/>
    </row>
    <row r="147" spans="1:12" ht="12.75">
      <c r="A147" s="7"/>
      <c r="B147" s="7"/>
      <c r="C147" s="7"/>
      <c r="D147" s="7"/>
      <c r="E147" s="7"/>
      <c r="F147" s="7"/>
      <c r="G147" s="7"/>
      <c r="H147" s="7"/>
      <c r="I147" s="7"/>
      <c r="J147" s="7"/>
      <c r="K147" s="7"/>
      <c r="L147" s="7"/>
    </row>
    <row r="148" spans="1:12" ht="12.75">
      <c r="A148" s="7"/>
      <c r="B148" s="7"/>
      <c r="C148" s="7"/>
      <c r="D148" s="7"/>
      <c r="E148" s="7"/>
      <c r="F148" s="7"/>
      <c r="G148" s="7"/>
      <c r="H148" s="7"/>
      <c r="I148" s="7"/>
      <c r="J148" s="7"/>
      <c r="K148" s="7"/>
      <c r="L148" s="7"/>
    </row>
    <row r="149" spans="1:12" ht="12.75">
      <c r="A149" s="7"/>
      <c r="B149" s="7"/>
      <c r="C149" s="7"/>
      <c r="D149" s="7"/>
      <c r="E149" s="7"/>
      <c r="F149" s="7"/>
      <c r="G149" s="7"/>
      <c r="H149" s="7"/>
      <c r="I149" s="7"/>
      <c r="J149" s="7"/>
      <c r="K149" s="7"/>
      <c r="L149" s="7"/>
    </row>
    <row r="150" spans="1:12" ht="12.75">
      <c r="A150" s="7"/>
      <c r="B150" s="7"/>
      <c r="C150" s="7"/>
      <c r="D150" s="7"/>
      <c r="E150" s="7"/>
      <c r="F150" s="7"/>
      <c r="G150" s="7"/>
      <c r="H150" s="7"/>
      <c r="I150" s="7"/>
      <c r="J150" s="7"/>
      <c r="K150" s="7"/>
      <c r="L150" s="7"/>
    </row>
    <row r="151" spans="1:12" ht="12.75">
      <c r="A151" s="7"/>
      <c r="B151" s="7"/>
      <c r="C151" s="7"/>
      <c r="D151" s="7"/>
      <c r="E151" s="7"/>
      <c r="F151" s="7"/>
      <c r="G151" s="7"/>
      <c r="H151" s="7"/>
      <c r="I151" s="7"/>
      <c r="J151" s="7"/>
      <c r="K151" s="7"/>
      <c r="L151" s="7"/>
    </row>
    <row r="152" spans="1:12" ht="12.75">
      <c r="A152" s="7"/>
      <c r="B152" s="7"/>
      <c r="C152" s="7"/>
      <c r="D152" s="7"/>
      <c r="E152" s="7"/>
      <c r="F152" s="7"/>
      <c r="G152" s="7"/>
      <c r="H152" s="7"/>
      <c r="I152" s="7"/>
      <c r="J152" s="7"/>
      <c r="K152" s="7"/>
      <c r="L152" s="7"/>
    </row>
    <row r="153" spans="1:12" ht="12.75">
      <c r="A153" s="7"/>
      <c r="B153" s="7"/>
      <c r="C153" s="7"/>
      <c r="D153" s="7"/>
      <c r="E153" s="7"/>
      <c r="F153" s="7"/>
      <c r="G153" s="7"/>
      <c r="H153" s="7"/>
      <c r="I153" s="7"/>
      <c r="J153" s="7"/>
      <c r="K153" s="7"/>
      <c r="L153" s="7"/>
    </row>
    <row r="154" spans="1:12" ht="12.75">
      <c r="A154" s="7"/>
      <c r="B154" s="7"/>
      <c r="C154" s="7"/>
      <c r="D154" s="7"/>
      <c r="E154" s="7"/>
      <c r="F154" s="7"/>
      <c r="G154" s="7"/>
      <c r="H154" s="7"/>
      <c r="I154" s="7"/>
      <c r="J154" s="7"/>
      <c r="K154" s="7"/>
      <c r="L154" s="7"/>
    </row>
    <row r="155" spans="1:12" ht="12.75">
      <c r="A155" s="7"/>
      <c r="B155" s="7"/>
      <c r="C155" s="7"/>
      <c r="D155" s="7"/>
      <c r="E155" s="7"/>
      <c r="F155" s="7"/>
      <c r="G155" s="7"/>
      <c r="H155" s="7"/>
      <c r="I155" s="7"/>
      <c r="J155" s="7"/>
      <c r="K155" s="7"/>
      <c r="L155" s="7"/>
    </row>
    <row r="156" spans="1:12" ht="12.75">
      <c r="A156" s="7"/>
      <c r="B156" s="7"/>
      <c r="C156" s="7"/>
      <c r="D156" s="7"/>
      <c r="E156" s="7"/>
      <c r="F156" s="7"/>
      <c r="G156" s="7"/>
      <c r="H156" s="7"/>
      <c r="I156" s="7"/>
      <c r="J156" s="7"/>
      <c r="K156" s="7"/>
      <c r="L156" s="7"/>
    </row>
    <row r="157" spans="1:12" ht="12.75">
      <c r="A157" s="7"/>
      <c r="B157" s="7"/>
      <c r="C157" s="7"/>
      <c r="D157" s="7"/>
      <c r="E157" s="7"/>
      <c r="F157" s="7"/>
      <c r="G157" s="7"/>
      <c r="H157" s="7"/>
      <c r="I157" s="7"/>
      <c r="J157" s="7"/>
      <c r="K157" s="7"/>
      <c r="L157" s="7"/>
    </row>
    <row r="158" spans="1:12" ht="12.75">
      <c r="A158" s="7"/>
      <c r="B158" s="7"/>
      <c r="C158" s="7"/>
      <c r="D158" s="7"/>
      <c r="E158" s="7"/>
      <c r="F158" s="7"/>
      <c r="G158" s="7"/>
      <c r="H158" s="7"/>
      <c r="I158" s="7"/>
      <c r="J158" s="7"/>
      <c r="K158" s="7"/>
      <c r="L158" s="7"/>
    </row>
    <row r="159" spans="1:12" ht="12.75">
      <c r="A159" s="7"/>
      <c r="B159" s="7"/>
      <c r="C159" s="7"/>
      <c r="D159" s="7"/>
      <c r="E159" s="7"/>
      <c r="F159" s="7"/>
      <c r="G159" s="7"/>
      <c r="H159" s="7"/>
      <c r="I159" s="7"/>
      <c r="J159" s="7"/>
      <c r="K159" s="7"/>
      <c r="L159" s="7"/>
    </row>
    <row r="160" spans="1:12" ht="12.75">
      <c r="A160" s="7"/>
      <c r="B160" s="7"/>
      <c r="C160" s="7"/>
      <c r="D160" s="7"/>
      <c r="E160" s="7"/>
      <c r="F160" s="7"/>
      <c r="G160" s="7"/>
      <c r="H160" s="7"/>
      <c r="I160" s="7"/>
      <c r="J160" s="7"/>
      <c r="K160" s="7"/>
      <c r="L160" s="7"/>
    </row>
    <row r="161" spans="1:12" ht="12.75">
      <c r="A161" s="7"/>
      <c r="B161" s="7"/>
      <c r="C161" s="7"/>
      <c r="D161" s="7"/>
      <c r="E161" s="7"/>
      <c r="F161" s="7"/>
      <c r="G161" s="7"/>
      <c r="H161" s="7"/>
      <c r="I161" s="7"/>
      <c r="J161" s="7"/>
      <c r="K161" s="7"/>
      <c r="L161" s="7"/>
    </row>
    <row r="162" spans="1:12" ht="12.75">
      <c r="A162" s="7"/>
      <c r="B162" s="7"/>
      <c r="C162" s="7"/>
      <c r="D162" s="7"/>
      <c r="E162" s="7"/>
      <c r="F162" s="7"/>
      <c r="G162" s="7"/>
      <c r="H162" s="7"/>
      <c r="I162" s="7"/>
      <c r="J162" s="7"/>
      <c r="K162" s="7"/>
      <c r="L162" s="7"/>
    </row>
    <row r="163" spans="1:12" ht="12.75">
      <c r="A163" s="7"/>
      <c r="B163" s="7"/>
      <c r="C163" s="7"/>
      <c r="D163" s="7"/>
      <c r="E163" s="7"/>
      <c r="F163" s="7"/>
      <c r="G163" s="7"/>
      <c r="H163" s="7"/>
      <c r="I163" s="7"/>
      <c r="J163" s="7"/>
      <c r="K163" s="7"/>
      <c r="L163" s="7"/>
    </row>
    <row r="164" spans="1:12" ht="12.75">
      <c r="A164" s="7"/>
      <c r="B164" s="7"/>
      <c r="C164" s="7"/>
      <c r="D164" s="7"/>
      <c r="E164" s="7"/>
      <c r="F164" s="7"/>
      <c r="G164" s="7"/>
      <c r="H164" s="7"/>
      <c r="I164" s="7"/>
      <c r="J164" s="7"/>
      <c r="K164" s="7"/>
      <c r="L164" s="7"/>
    </row>
  </sheetData>
  <sheetProtection password="EBE1" sheet="1" scenarios="1"/>
  <printOptions horizontalCentered="1"/>
  <pageMargins left="0.4" right="0.4" top="0.89" bottom="0.45" header="0.37" footer="0.2"/>
  <pageSetup firstPageNumber="1" useFirstPageNumber="1" fitToHeight="0" fitToWidth="1" horizontalDpi="600" verticalDpi="600" orientation="landscape" scale="54" r:id="rId3"/>
  <headerFooter alignWithMargins="0">
    <oddHeader>&amp;C&amp;"Arial,Bold"&amp;12Attachment D</oddHeader>
    <oddFooter>&amp;C&amp;"Arial,Bold"Existing Requirements Response&amp;RBUD&amp;P</oddFoot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N167"/>
  <sheetViews>
    <sheetView showGridLines="0" zoomScale="75" zoomScaleNormal="75" workbookViewId="0" topLeftCell="A1">
      <selection activeCell="A1" sqref="A1"/>
    </sheetView>
  </sheetViews>
  <sheetFormatPr defaultColWidth="9.140625" defaultRowHeight="12.75"/>
  <cols>
    <col min="1" max="1" width="13.57421875" style="0" customWidth="1"/>
    <col min="2" max="2" width="72.421875" style="0" customWidth="1"/>
    <col min="3" max="4" width="14.7109375" style="0" customWidth="1"/>
    <col min="5" max="11" width="14.7109375" style="0" hidden="1" customWidth="1"/>
    <col min="12" max="12" width="14.7109375" style="0" customWidth="1"/>
    <col min="13" max="13" width="56.8515625" style="5" customWidth="1"/>
    <col min="14" max="14" width="56.7109375" style="0" customWidth="1"/>
  </cols>
  <sheetData>
    <row r="1" spans="1:14" ht="18">
      <c r="A1" s="8" t="s">
        <v>134</v>
      </c>
      <c r="B1" s="44"/>
      <c r="C1" s="44"/>
      <c r="D1" s="44"/>
      <c r="E1" s="44"/>
      <c r="F1" s="44"/>
      <c r="G1" s="44"/>
      <c r="H1" s="44"/>
      <c r="I1" s="44"/>
      <c r="J1" s="44"/>
      <c r="K1" s="44"/>
      <c r="L1" s="44"/>
      <c r="M1" s="47"/>
      <c r="N1" s="44"/>
    </row>
    <row r="2" spans="1:13" ht="18">
      <c r="A2" s="8" t="s">
        <v>104</v>
      </c>
      <c r="B2" s="2"/>
      <c r="C2" s="2"/>
      <c r="D2" s="2"/>
      <c r="E2" s="2"/>
      <c r="F2" s="2"/>
      <c r="G2" s="2"/>
      <c r="H2" s="2"/>
      <c r="I2" s="2"/>
      <c r="J2" s="2"/>
      <c r="K2" s="2"/>
      <c r="L2" s="2"/>
      <c r="M2" s="3"/>
    </row>
    <row r="3" ht="12.75">
      <c r="M3"/>
    </row>
    <row r="4" spans="1:13" ht="15.75">
      <c r="A4" s="1" t="s">
        <v>871</v>
      </c>
      <c r="B4" s="2"/>
      <c r="C4" s="1" t="s">
        <v>872</v>
      </c>
      <c r="D4" s="1"/>
      <c r="E4" s="1"/>
      <c r="F4" s="1"/>
      <c r="G4" s="1"/>
      <c r="H4" s="1"/>
      <c r="I4" s="1"/>
      <c r="J4" s="1"/>
      <c r="K4" s="1"/>
      <c r="L4" s="1"/>
      <c r="M4"/>
    </row>
    <row r="5" spans="1:13" ht="15.75">
      <c r="A5" s="1" t="s">
        <v>873</v>
      </c>
      <c r="B5" s="2"/>
      <c r="C5" s="22" t="s">
        <v>874</v>
      </c>
      <c r="D5" s="1"/>
      <c r="E5" s="1"/>
      <c r="F5" s="1"/>
      <c r="G5" s="1"/>
      <c r="H5" s="1"/>
      <c r="I5" s="1"/>
      <c r="J5" s="1"/>
      <c r="K5" s="1"/>
      <c r="L5" s="1"/>
      <c r="M5"/>
    </row>
    <row r="6" spans="1:13" ht="15.75">
      <c r="A6" s="1" t="s">
        <v>875</v>
      </c>
      <c r="B6" s="2"/>
      <c r="C6" s="1" t="s">
        <v>100</v>
      </c>
      <c r="D6" s="1"/>
      <c r="E6" s="1"/>
      <c r="F6" s="1"/>
      <c r="G6" s="1"/>
      <c r="H6" s="1"/>
      <c r="I6" s="1"/>
      <c r="J6" s="1"/>
      <c r="K6" s="1"/>
      <c r="L6" s="1"/>
      <c r="M6"/>
    </row>
    <row r="7" spans="1:13" ht="15.75">
      <c r="A7" s="1" t="s">
        <v>101</v>
      </c>
      <c r="B7" s="2"/>
      <c r="C7" s="1"/>
      <c r="D7" s="1"/>
      <c r="E7" s="1"/>
      <c r="F7" s="1"/>
      <c r="G7" s="1"/>
      <c r="H7" s="1"/>
      <c r="I7" s="1"/>
      <c r="J7" s="1"/>
      <c r="K7" s="1"/>
      <c r="L7" s="1"/>
      <c r="M7"/>
    </row>
    <row r="8" spans="1:12" ht="13.5" thickBot="1">
      <c r="A8" s="4"/>
      <c r="B8" s="4"/>
      <c r="C8" s="4"/>
      <c r="D8" s="4"/>
      <c r="E8" s="4"/>
      <c r="F8" s="4"/>
      <c r="G8" s="4"/>
      <c r="H8" s="4"/>
      <c r="I8" s="4"/>
      <c r="J8" s="4"/>
      <c r="K8" s="4"/>
      <c r="L8" s="4"/>
    </row>
    <row r="9" spans="1:14" ht="39" thickBot="1">
      <c r="A9" s="30" t="s">
        <v>1347</v>
      </c>
      <c r="B9" s="9" t="s">
        <v>960</v>
      </c>
      <c r="C9" s="30" t="s">
        <v>57</v>
      </c>
      <c r="D9" s="30" t="s">
        <v>58</v>
      </c>
      <c r="E9" s="30" t="s">
        <v>533</v>
      </c>
      <c r="F9" s="30" t="s">
        <v>59</v>
      </c>
      <c r="G9" s="30" t="s">
        <v>833</v>
      </c>
      <c r="H9" s="30" t="s">
        <v>534</v>
      </c>
      <c r="I9" s="30" t="s">
        <v>60</v>
      </c>
      <c r="J9" s="30" t="s">
        <v>832</v>
      </c>
      <c r="K9" s="30" t="s">
        <v>834</v>
      </c>
      <c r="L9" s="30" t="s">
        <v>61</v>
      </c>
      <c r="M9" s="30" t="s">
        <v>129</v>
      </c>
      <c r="N9" s="30" t="s">
        <v>133</v>
      </c>
    </row>
    <row r="10" spans="1:14" ht="34.5" customHeight="1">
      <c r="A10" s="32" t="s">
        <v>93</v>
      </c>
      <c r="B10" s="16" t="s">
        <v>841</v>
      </c>
      <c r="C10" s="16"/>
      <c r="D10" s="91"/>
      <c r="E10" s="16"/>
      <c r="F10" s="16"/>
      <c r="G10" s="16"/>
      <c r="H10" s="16"/>
      <c r="I10" s="16"/>
      <c r="J10" s="16"/>
      <c r="K10" s="16"/>
      <c r="L10" s="95"/>
      <c r="M10" s="16"/>
      <c r="N10" s="121"/>
    </row>
    <row r="11" spans="1:14" ht="34.5" customHeight="1">
      <c r="A11" s="34" t="s">
        <v>94</v>
      </c>
      <c r="B11" s="17" t="s">
        <v>95</v>
      </c>
      <c r="C11" s="27" t="s">
        <v>533</v>
      </c>
      <c r="D11" s="92"/>
      <c r="E11" s="31">
        <f>IF($D11="F","F","")</f>
      </c>
      <c r="F11" s="31">
        <f>IF($D11="NV","NV","")</f>
      </c>
      <c r="G11" s="31">
        <f>IF($D11="TP","TP","")</f>
      </c>
      <c r="H11" s="31">
        <f>IF($D11="M","M","")</f>
      </c>
      <c r="I11" s="31">
        <f>IF($D11="R","R","")</f>
      </c>
      <c r="J11" s="31">
        <f>IF($D11="C","C","")</f>
      </c>
      <c r="K11" s="31">
        <f>IF($D11="NA","NA","")</f>
      </c>
      <c r="L11" s="86">
        <f>CONCATENATE(E11,F11,G11,H11,I11,J11,K11)</f>
      </c>
      <c r="M11" s="17"/>
      <c r="N11" s="122"/>
    </row>
    <row r="12" spans="1:14" ht="34.5" customHeight="1">
      <c r="A12" s="34" t="s">
        <v>96</v>
      </c>
      <c r="B12" s="17" t="s">
        <v>97</v>
      </c>
      <c r="C12" s="27" t="s">
        <v>533</v>
      </c>
      <c r="D12" s="92"/>
      <c r="E12" s="31">
        <f aca="true" t="shared" si="0" ref="E12:E22">IF($D12="F","F","")</f>
      </c>
      <c r="F12" s="31">
        <f aca="true" t="shared" si="1" ref="F12:F22">IF($D12="NV","NV","")</f>
      </c>
      <c r="G12" s="31">
        <f aca="true" t="shared" si="2" ref="G12:G22">IF($D12="TP","TP","")</f>
      </c>
      <c r="H12" s="31">
        <f aca="true" t="shared" si="3" ref="H12:H22">IF($D12="M","M","")</f>
      </c>
      <c r="I12" s="31">
        <f aca="true" t="shared" si="4" ref="I12:I22">IF($D12="R","R","")</f>
      </c>
      <c r="J12" s="31">
        <f aca="true" t="shared" si="5" ref="J12:J22">IF($D12="C","C","")</f>
      </c>
      <c r="K12" s="31">
        <f aca="true" t="shared" si="6" ref="K12:K22">IF($D12="NA","NA","")</f>
      </c>
      <c r="L12" s="86">
        <f aca="true" t="shared" si="7" ref="L12:L22">CONCATENATE(E12,F12,G12,H12,I12,J12,K12)</f>
      </c>
      <c r="M12" s="17"/>
      <c r="N12" s="122"/>
    </row>
    <row r="13" spans="1:14" ht="34.5" customHeight="1">
      <c r="A13" s="34" t="s">
        <v>98</v>
      </c>
      <c r="B13" s="17" t="s">
        <v>206</v>
      </c>
      <c r="C13" s="27" t="s">
        <v>533</v>
      </c>
      <c r="D13" s="92"/>
      <c r="E13" s="31">
        <f t="shared" si="0"/>
      </c>
      <c r="F13" s="31">
        <f t="shared" si="1"/>
      </c>
      <c r="G13" s="31">
        <f t="shared" si="2"/>
      </c>
      <c r="H13" s="31">
        <f t="shared" si="3"/>
      </c>
      <c r="I13" s="31">
        <f t="shared" si="4"/>
      </c>
      <c r="J13" s="31">
        <f t="shared" si="5"/>
      </c>
      <c r="K13" s="31">
        <f t="shared" si="6"/>
      </c>
      <c r="L13" s="86">
        <f t="shared" si="7"/>
      </c>
      <c r="M13" s="17"/>
      <c r="N13" s="122"/>
    </row>
    <row r="14" spans="1:14" ht="34.5" customHeight="1">
      <c r="A14" s="34" t="s">
        <v>99</v>
      </c>
      <c r="B14" s="17" t="s">
        <v>1292</v>
      </c>
      <c r="C14" s="27" t="s">
        <v>533</v>
      </c>
      <c r="D14" s="92"/>
      <c r="E14" s="31">
        <f t="shared" si="0"/>
      </c>
      <c r="F14" s="31">
        <f t="shared" si="1"/>
      </c>
      <c r="G14" s="31">
        <f t="shared" si="2"/>
      </c>
      <c r="H14" s="31">
        <f t="shared" si="3"/>
      </c>
      <c r="I14" s="31">
        <f t="shared" si="4"/>
      </c>
      <c r="J14" s="31">
        <f t="shared" si="5"/>
      </c>
      <c r="K14" s="31">
        <f t="shared" si="6"/>
      </c>
      <c r="L14" s="86">
        <f t="shared" si="7"/>
      </c>
      <c r="M14" s="17"/>
      <c r="N14" s="122"/>
    </row>
    <row r="15" spans="1:14" ht="34.5" customHeight="1">
      <c r="A15" s="34" t="s">
        <v>1293</v>
      </c>
      <c r="B15" s="17" t="s">
        <v>1294</v>
      </c>
      <c r="C15" s="27" t="s">
        <v>533</v>
      </c>
      <c r="D15" s="92"/>
      <c r="E15" s="31">
        <f t="shared" si="0"/>
      </c>
      <c r="F15" s="31">
        <f t="shared" si="1"/>
      </c>
      <c r="G15" s="31">
        <f t="shared" si="2"/>
      </c>
      <c r="H15" s="31">
        <f t="shared" si="3"/>
      </c>
      <c r="I15" s="31">
        <f t="shared" si="4"/>
      </c>
      <c r="J15" s="31">
        <f t="shared" si="5"/>
      </c>
      <c r="K15" s="31">
        <f t="shared" si="6"/>
      </c>
      <c r="L15" s="86">
        <f t="shared" si="7"/>
      </c>
      <c r="M15" s="17"/>
      <c r="N15" s="122"/>
    </row>
    <row r="16" spans="1:14" ht="34.5" customHeight="1">
      <c r="A16" s="34" t="s">
        <v>1295</v>
      </c>
      <c r="B16" s="17" t="s">
        <v>1299</v>
      </c>
      <c r="C16" s="27" t="s">
        <v>533</v>
      </c>
      <c r="D16" s="92"/>
      <c r="E16" s="31">
        <f t="shared" si="0"/>
      </c>
      <c r="F16" s="31">
        <f t="shared" si="1"/>
      </c>
      <c r="G16" s="31">
        <f t="shared" si="2"/>
      </c>
      <c r="H16" s="31">
        <f t="shared" si="3"/>
      </c>
      <c r="I16" s="31">
        <f t="shared" si="4"/>
      </c>
      <c r="J16" s="31">
        <f t="shared" si="5"/>
      </c>
      <c r="K16" s="31">
        <f t="shared" si="6"/>
      </c>
      <c r="L16" s="86">
        <f t="shared" si="7"/>
      </c>
      <c r="M16" s="17"/>
      <c r="N16" s="122"/>
    </row>
    <row r="17" spans="1:14" ht="34.5" customHeight="1">
      <c r="A17" s="34" t="s">
        <v>1296</v>
      </c>
      <c r="B17" s="17" t="s">
        <v>1301</v>
      </c>
      <c r="C17" s="27" t="s">
        <v>533</v>
      </c>
      <c r="D17" s="92"/>
      <c r="E17" s="31">
        <f t="shared" si="0"/>
      </c>
      <c r="F17" s="31">
        <f t="shared" si="1"/>
      </c>
      <c r="G17" s="31">
        <f t="shared" si="2"/>
      </c>
      <c r="H17" s="31">
        <f t="shared" si="3"/>
      </c>
      <c r="I17" s="31">
        <f t="shared" si="4"/>
      </c>
      <c r="J17" s="31">
        <f t="shared" si="5"/>
      </c>
      <c r="K17" s="31">
        <f t="shared" si="6"/>
      </c>
      <c r="L17" s="86">
        <f t="shared" si="7"/>
      </c>
      <c r="M17" s="17"/>
      <c r="N17" s="122"/>
    </row>
    <row r="18" spans="1:14" ht="34.5" customHeight="1">
      <c r="A18" s="34" t="s">
        <v>1297</v>
      </c>
      <c r="B18" s="17" t="s">
        <v>1303</v>
      </c>
      <c r="C18" s="27" t="s">
        <v>533</v>
      </c>
      <c r="D18" s="92"/>
      <c r="E18" s="31">
        <f t="shared" si="0"/>
      </c>
      <c r="F18" s="31">
        <f t="shared" si="1"/>
      </c>
      <c r="G18" s="31">
        <f t="shared" si="2"/>
      </c>
      <c r="H18" s="31">
        <f t="shared" si="3"/>
      </c>
      <c r="I18" s="31">
        <f t="shared" si="4"/>
      </c>
      <c r="J18" s="31">
        <f t="shared" si="5"/>
      </c>
      <c r="K18" s="31">
        <f t="shared" si="6"/>
      </c>
      <c r="L18" s="86">
        <f t="shared" si="7"/>
      </c>
      <c r="M18" s="17"/>
      <c r="N18" s="122"/>
    </row>
    <row r="19" spans="1:14" ht="34.5" customHeight="1">
      <c r="A19" s="34" t="s">
        <v>1298</v>
      </c>
      <c r="B19" s="17" t="s">
        <v>1305</v>
      </c>
      <c r="C19" s="27" t="s">
        <v>533</v>
      </c>
      <c r="D19" s="92"/>
      <c r="E19" s="31">
        <f t="shared" si="0"/>
      </c>
      <c r="F19" s="31">
        <f t="shared" si="1"/>
      </c>
      <c r="G19" s="31">
        <f t="shared" si="2"/>
      </c>
      <c r="H19" s="31">
        <f t="shared" si="3"/>
      </c>
      <c r="I19" s="31">
        <f t="shared" si="4"/>
      </c>
      <c r="J19" s="31">
        <f t="shared" si="5"/>
      </c>
      <c r="K19" s="31">
        <f t="shared" si="6"/>
      </c>
      <c r="L19" s="86">
        <f t="shared" si="7"/>
      </c>
      <c r="M19" s="17"/>
      <c r="N19" s="122"/>
    </row>
    <row r="20" spans="1:14" ht="34.5" customHeight="1">
      <c r="A20" s="34" t="s">
        <v>1300</v>
      </c>
      <c r="B20" s="17" t="s">
        <v>207</v>
      </c>
      <c r="C20" s="27" t="s">
        <v>533</v>
      </c>
      <c r="D20" s="92"/>
      <c r="E20" s="31">
        <f t="shared" si="0"/>
      </c>
      <c r="F20" s="31">
        <f t="shared" si="1"/>
      </c>
      <c r="G20" s="31">
        <f t="shared" si="2"/>
      </c>
      <c r="H20" s="31">
        <f t="shared" si="3"/>
      </c>
      <c r="I20" s="31">
        <f t="shared" si="4"/>
      </c>
      <c r="J20" s="31">
        <f t="shared" si="5"/>
      </c>
      <c r="K20" s="31">
        <f t="shared" si="6"/>
      </c>
      <c r="L20" s="86">
        <f t="shared" si="7"/>
      </c>
      <c r="M20" s="17"/>
      <c r="N20" s="122"/>
    </row>
    <row r="21" spans="1:14" ht="34.5" customHeight="1">
      <c r="A21" s="34" t="s">
        <v>1302</v>
      </c>
      <c r="B21" s="17" t="s">
        <v>1373</v>
      </c>
      <c r="C21" s="27" t="s">
        <v>533</v>
      </c>
      <c r="D21" s="92"/>
      <c r="E21" s="31">
        <f t="shared" si="0"/>
      </c>
      <c r="F21" s="31">
        <f t="shared" si="1"/>
      </c>
      <c r="G21" s="31">
        <f t="shared" si="2"/>
      </c>
      <c r="H21" s="31">
        <f t="shared" si="3"/>
      </c>
      <c r="I21" s="31">
        <f t="shared" si="4"/>
      </c>
      <c r="J21" s="31">
        <f t="shared" si="5"/>
      </c>
      <c r="K21" s="31">
        <f t="shared" si="6"/>
      </c>
      <c r="L21" s="86">
        <f t="shared" si="7"/>
      </c>
      <c r="M21" s="17"/>
      <c r="N21" s="122"/>
    </row>
    <row r="22" spans="1:14" ht="34.5" customHeight="1">
      <c r="A22" s="34" t="s">
        <v>1304</v>
      </c>
      <c r="B22" s="17" t="s">
        <v>1310</v>
      </c>
      <c r="C22" s="27" t="s">
        <v>533</v>
      </c>
      <c r="D22" s="92"/>
      <c r="E22" s="31">
        <f t="shared" si="0"/>
      </c>
      <c r="F22" s="31">
        <f t="shared" si="1"/>
      </c>
      <c r="G22" s="31">
        <f t="shared" si="2"/>
      </c>
      <c r="H22" s="31">
        <f t="shared" si="3"/>
      </c>
      <c r="I22" s="31">
        <f t="shared" si="4"/>
      </c>
      <c r="J22" s="31">
        <f t="shared" si="5"/>
      </c>
      <c r="K22" s="31">
        <f t="shared" si="6"/>
      </c>
      <c r="L22" s="86">
        <f t="shared" si="7"/>
      </c>
      <c r="M22" s="17"/>
      <c r="N22" s="122"/>
    </row>
    <row r="23" spans="1:14" ht="34.5" customHeight="1">
      <c r="A23" s="34" t="s">
        <v>1306</v>
      </c>
      <c r="B23" s="18" t="s">
        <v>842</v>
      </c>
      <c r="C23" s="27"/>
      <c r="D23" s="92"/>
      <c r="E23" s="27"/>
      <c r="F23" s="27"/>
      <c r="G23" s="27"/>
      <c r="H23" s="27"/>
      <c r="I23" s="27"/>
      <c r="J23" s="27"/>
      <c r="K23" s="27"/>
      <c r="L23" s="96"/>
      <c r="M23" s="17"/>
      <c r="N23" s="122"/>
    </row>
    <row r="24" spans="1:14" ht="34.5" customHeight="1">
      <c r="A24" s="34" t="s">
        <v>1307</v>
      </c>
      <c r="B24" s="17" t="s">
        <v>1313</v>
      </c>
      <c r="C24" s="27" t="s">
        <v>533</v>
      </c>
      <c r="D24" s="92"/>
      <c r="E24" s="31">
        <f aca="true" t="shared" si="8" ref="E24:E38">IF($D24="F","F","")</f>
      </c>
      <c r="F24" s="31">
        <f aca="true" t="shared" si="9" ref="F24:F38">IF($D24="NV","NV","")</f>
      </c>
      <c r="G24" s="31">
        <f aca="true" t="shared" si="10" ref="G24:G38">IF($D24="TP","TP","")</f>
      </c>
      <c r="H24" s="31">
        <f aca="true" t="shared" si="11" ref="H24:H38">IF($D24="M","M","")</f>
      </c>
      <c r="I24" s="31">
        <f aca="true" t="shared" si="12" ref="I24:I38">IF($D24="R","R","")</f>
      </c>
      <c r="J24" s="31">
        <f aca="true" t="shared" si="13" ref="J24:J38">IF($D24="C","C","")</f>
      </c>
      <c r="K24" s="31">
        <f aca="true" t="shared" si="14" ref="K24:K38">IF($D24="NA","NA","")</f>
      </c>
      <c r="L24" s="86">
        <f aca="true" t="shared" si="15" ref="L24:L38">CONCATENATE(E24,F24,G24,H24,I24,J24,K24)</f>
      </c>
      <c r="M24" s="17"/>
      <c r="N24" s="122"/>
    </row>
    <row r="25" spans="1:14" ht="45" customHeight="1">
      <c r="A25" s="34" t="s">
        <v>1308</v>
      </c>
      <c r="B25" s="17" t="s">
        <v>1315</v>
      </c>
      <c r="C25" s="27" t="s">
        <v>533</v>
      </c>
      <c r="D25" s="92"/>
      <c r="E25" s="31">
        <f t="shared" si="8"/>
      </c>
      <c r="F25" s="31">
        <f t="shared" si="9"/>
      </c>
      <c r="G25" s="31">
        <f t="shared" si="10"/>
      </c>
      <c r="H25" s="31">
        <f t="shared" si="11"/>
      </c>
      <c r="I25" s="31">
        <f t="shared" si="12"/>
      </c>
      <c r="J25" s="31">
        <f t="shared" si="13"/>
      </c>
      <c r="K25" s="31">
        <f t="shared" si="14"/>
      </c>
      <c r="L25" s="86">
        <f t="shared" si="15"/>
      </c>
      <c r="M25" s="17"/>
      <c r="N25" s="122"/>
    </row>
    <row r="26" spans="1:14" ht="34.5" customHeight="1">
      <c r="A26" s="34" t="s">
        <v>1309</v>
      </c>
      <c r="B26" s="17" t="s">
        <v>1317</v>
      </c>
      <c r="C26" s="27" t="s">
        <v>533</v>
      </c>
      <c r="D26" s="92"/>
      <c r="E26" s="31">
        <f t="shared" si="8"/>
      </c>
      <c r="F26" s="31">
        <f t="shared" si="9"/>
      </c>
      <c r="G26" s="31">
        <f t="shared" si="10"/>
      </c>
      <c r="H26" s="31">
        <f t="shared" si="11"/>
      </c>
      <c r="I26" s="31">
        <f t="shared" si="12"/>
      </c>
      <c r="J26" s="31">
        <f t="shared" si="13"/>
      </c>
      <c r="K26" s="31">
        <f t="shared" si="14"/>
      </c>
      <c r="L26" s="86">
        <f t="shared" si="15"/>
      </c>
      <c r="M26" s="17"/>
      <c r="N26" s="122"/>
    </row>
    <row r="27" spans="1:14" ht="34.5" customHeight="1">
      <c r="A27" s="34" t="s">
        <v>1311</v>
      </c>
      <c r="B27" s="17" t="s">
        <v>226</v>
      </c>
      <c r="C27" s="27" t="s">
        <v>533</v>
      </c>
      <c r="D27" s="92"/>
      <c r="E27" s="31">
        <f t="shared" si="8"/>
      </c>
      <c r="F27" s="31">
        <f t="shared" si="9"/>
      </c>
      <c r="G27" s="31">
        <f t="shared" si="10"/>
      </c>
      <c r="H27" s="31">
        <f t="shared" si="11"/>
      </c>
      <c r="I27" s="31">
        <f t="shared" si="12"/>
      </c>
      <c r="J27" s="31">
        <f t="shared" si="13"/>
      </c>
      <c r="K27" s="31">
        <f t="shared" si="14"/>
      </c>
      <c r="L27" s="86">
        <f t="shared" si="15"/>
      </c>
      <c r="M27" s="17"/>
      <c r="N27" s="122"/>
    </row>
    <row r="28" spans="1:14" ht="34.5" customHeight="1">
      <c r="A28" s="34" t="s">
        <v>1312</v>
      </c>
      <c r="B28" s="17" t="s">
        <v>1374</v>
      </c>
      <c r="C28" s="27" t="s">
        <v>533</v>
      </c>
      <c r="D28" s="92"/>
      <c r="E28" s="31">
        <f t="shared" si="8"/>
      </c>
      <c r="F28" s="31">
        <f t="shared" si="9"/>
      </c>
      <c r="G28" s="31">
        <f t="shared" si="10"/>
      </c>
      <c r="H28" s="31">
        <f t="shared" si="11"/>
      </c>
      <c r="I28" s="31">
        <f t="shared" si="12"/>
      </c>
      <c r="J28" s="31">
        <f t="shared" si="13"/>
      </c>
      <c r="K28" s="31">
        <f t="shared" si="14"/>
      </c>
      <c r="L28" s="86">
        <f t="shared" si="15"/>
      </c>
      <c r="M28" s="17"/>
      <c r="N28" s="122"/>
    </row>
    <row r="29" spans="1:14" ht="34.5" customHeight="1">
      <c r="A29" s="34" t="s">
        <v>1314</v>
      </c>
      <c r="B29" s="17" t="s">
        <v>1319</v>
      </c>
      <c r="C29" s="27" t="s">
        <v>533</v>
      </c>
      <c r="D29" s="92"/>
      <c r="E29" s="31">
        <f t="shared" si="8"/>
      </c>
      <c r="F29" s="31">
        <f t="shared" si="9"/>
      </c>
      <c r="G29" s="31">
        <f t="shared" si="10"/>
      </c>
      <c r="H29" s="31">
        <f t="shared" si="11"/>
      </c>
      <c r="I29" s="31">
        <f t="shared" si="12"/>
      </c>
      <c r="J29" s="31">
        <f t="shared" si="13"/>
      </c>
      <c r="K29" s="31">
        <f t="shared" si="14"/>
      </c>
      <c r="L29" s="86">
        <f t="shared" si="15"/>
      </c>
      <c r="M29" s="17"/>
      <c r="N29" s="122"/>
    </row>
    <row r="30" spans="1:14" ht="34.5" customHeight="1">
      <c r="A30" s="34" t="s">
        <v>1316</v>
      </c>
      <c r="B30" s="17" t="s">
        <v>1321</v>
      </c>
      <c r="C30" s="27" t="s">
        <v>533</v>
      </c>
      <c r="D30" s="92"/>
      <c r="E30" s="31">
        <f t="shared" si="8"/>
      </c>
      <c r="F30" s="31">
        <f t="shared" si="9"/>
      </c>
      <c r="G30" s="31">
        <f t="shared" si="10"/>
      </c>
      <c r="H30" s="31">
        <f t="shared" si="11"/>
      </c>
      <c r="I30" s="31">
        <f t="shared" si="12"/>
      </c>
      <c r="J30" s="31">
        <f t="shared" si="13"/>
      </c>
      <c r="K30" s="31">
        <f t="shared" si="14"/>
      </c>
      <c r="L30" s="86">
        <f t="shared" si="15"/>
      </c>
      <c r="M30" s="17"/>
      <c r="N30" s="122"/>
    </row>
    <row r="31" spans="1:14" ht="34.5" customHeight="1">
      <c r="A31" s="34" t="s">
        <v>1318</v>
      </c>
      <c r="B31" s="17" t="s">
        <v>1323</v>
      </c>
      <c r="C31" s="27" t="s">
        <v>533</v>
      </c>
      <c r="D31" s="92"/>
      <c r="E31" s="31">
        <f t="shared" si="8"/>
      </c>
      <c r="F31" s="31">
        <f t="shared" si="9"/>
      </c>
      <c r="G31" s="31">
        <f t="shared" si="10"/>
      </c>
      <c r="H31" s="31">
        <f t="shared" si="11"/>
      </c>
      <c r="I31" s="31">
        <f t="shared" si="12"/>
      </c>
      <c r="J31" s="31">
        <f t="shared" si="13"/>
      </c>
      <c r="K31" s="31">
        <f t="shared" si="14"/>
      </c>
      <c r="L31" s="86">
        <f t="shared" si="15"/>
      </c>
      <c r="M31" s="17"/>
      <c r="N31" s="122"/>
    </row>
    <row r="32" spans="1:14" ht="34.5" customHeight="1">
      <c r="A32" s="34" t="s">
        <v>1320</v>
      </c>
      <c r="B32" s="17" t="s">
        <v>358</v>
      </c>
      <c r="C32" s="27" t="s">
        <v>533</v>
      </c>
      <c r="D32" s="92"/>
      <c r="E32" s="31">
        <f t="shared" si="8"/>
      </c>
      <c r="F32" s="31">
        <f t="shared" si="9"/>
      </c>
      <c r="G32" s="31">
        <f t="shared" si="10"/>
      </c>
      <c r="H32" s="31">
        <f t="shared" si="11"/>
      </c>
      <c r="I32" s="31">
        <f t="shared" si="12"/>
      </c>
      <c r="J32" s="31">
        <f t="shared" si="13"/>
      </c>
      <c r="K32" s="31">
        <f t="shared" si="14"/>
      </c>
      <c r="L32" s="86">
        <f t="shared" si="15"/>
      </c>
      <c r="M32" s="17"/>
      <c r="N32" s="122"/>
    </row>
    <row r="33" spans="1:14" ht="34.5" customHeight="1">
      <c r="A33" s="34" t="s">
        <v>1322</v>
      </c>
      <c r="B33" s="17" t="s">
        <v>360</v>
      </c>
      <c r="C33" s="27" t="s">
        <v>533</v>
      </c>
      <c r="D33" s="92"/>
      <c r="E33" s="31">
        <f t="shared" si="8"/>
      </c>
      <c r="F33" s="31">
        <f t="shared" si="9"/>
      </c>
      <c r="G33" s="31">
        <f t="shared" si="10"/>
      </c>
      <c r="H33" s="31">
        <f t="shared" si="11"/>
      </c>
      <c r="I33" s="31">
        <f t="shared" si="12"/>
      </c>
      <c r="J33" s="31">
        <f t="shared" si="13"/>
      </c>
      <c r="K33" s="31">
        <f t="shared" si="14"/>
      </c>
      <c r="L33" s="86">
        <f t="shared" si="15"/>
      </c>
      <c r="M33" s="17"/>
      <c r="N33" s="122"/>
    </row>
    <row r="34" spans="1:14" ht="34.5" customHeight="1">
      <c r="A34" s="34" t="s">
        <v>1324</v>
      </c>
      <c r="B34" s="17" t="s">
        <v>362</v>
      </c>
      <c r="C34" s="27" t="s">
        <v>533</v>
      </c>
      <c r="D34" s="92"/>
      <c r="E34" s="31">
        <f t="shared" si="8"/>
      </c>
      <c r="F34" s="31">
        <f t="shared" si="9"/>
      </c>
      <c r="G34" s="31">
        <f t="shared" si="10"/>
      </c>
      <c r="H34" s="31">
        <f t="shared" si="11"/>
      </c>
      <c r="I34" s="31">
        <f t="shared" si="12"/>
      </c>
      <c r="J34" s="31">
        <f t="shared" si="13"/>
      </c>
      <c r="K34" s="31">
        <f t="shared" si="14"/>
      </c>
      <c r="L34" s="86">
        <f t="shared" si="15"/>
      </c>
      <c r="M34" s="17"/>
      <c r="N34" s="122"/>
    </row>
    <row r="35" spans="1:14" ht="34.5" customHeight="1">
      <c r="A35" s="34" t="s">
        <v>359</v>
      </c>
      <c r="B35" s="17" t="s">
        <v>208</v>
      </c>
      <c r="C35" s="27" t="s">
        <v>533</v>
      </c>
      <c r="D35" s="92"/>
      <c r="E35" s="31">
        <f t="shared" si="8"/>
      </c>
      <c r="F35" s="31">
        <f t="shared" si="9"/>
      </c>
      <c r="G35" s="31">
        <f t="shared" si="10"/>
      </c>
      <c r="H35" s="31">
        <f t="shared" si="11"/>
      </c>
      <c r="I35" s="31">
        <f t="shared" si="12"/>
      </c>
      <c r="J35" s="31">
        <f t="shared" si="13"/>
      </c>
      <c r="K35" s="31">
        <f t="shared" si="14"/>
      </c>
      <c r="L35" s="86">
        <f t="shared" si="15"/>
      </c>
      <c r="M35" s="17"/>
      <c r="N35" s="122"/>
    </row>
    <row r="36" spans="1:14" ht="34.5" customHeight="1">
      <c r="A36" s="34" t="s">
        <v>361</v>
      </c>
      <c r="B36" s="17" t="s">
        <v>1326</v>
      </c>
      <c r="C36" s="27" t="s">
        <v>533</v>
      </c>
      <c r="D36" s="92"/>
      <c r="E36" s="31">
        <f t="shared" si="8"/>
      </c>
      <c r="F36" s="31">
        <f t="shared" si="9"/>
      </c>
      <c r="G36" s="31">
        <f t="shared" si="10"/>
      </c>
      <c r="H36" s="31">
        <f t="shared" si="11"/>
      </c>
      <c r="I36" s="31">
        <f t="shared" si="12"/>
      </c>
      <c r="J36" s="31">
        <f t="shared" si="13"/>
      </c>
      <c r="K36" s="31">
        <f t="shared" si="14"/>
      </c>
      <c r="L36" s="86">
        <f t="shared" si="15"/>
      </c>
      <c r="M36" s="17"/>
      <c r="N36" s="122"/>
    </row>
    <row r="37" spans="1:14" ht="34.5" customHeight="1">
      <c r="A37" s="34" t="s">
        <v>363</v>
      </c>
      <c r="B37" s="17" t="s">
        <v>1328</v>
      </c>
      <c r="C37" s="27" t="s">
        <v>533</v>
      </c>
      <c r="D37" s="92"/>
      <c r="E37" s="31">
        <f t="shared" si="8"/>
      </c>
      <c r="F37" s="31">
        <f t="shared" si="9"/>
      </c>
      <c r="G37" s="31">
        <f t="shared" si="10"/>
      </c>
      <c r="H37" s="31">
        <f t="shared" si="11"/>
      </c>
      <c r="I37" s="31">
        <f t="shared" si="12"/>
      </c>
      <c r="J37" s="31">
        <f t="shared" si="13"/>
      </c>
      <c r="K37" s="31">
        <f t="shared" si="14"/>
      </c>
      <c r="L37" s="86">
        <f t="shared" si="15"/>
      </c>
      <c r="M37" s="17"/>
      <c r="N37" s="122"/>
    </row>
    <row r="38" spans="1:14" ht="34.5" customHeight="1">
      <c r="A38" s="34" t="s">
        <v>1325</v>
      </c>
      <c r="B38" s="17" t="s">
        <v>285</v>
      </c>
      <c r="C38" s="27" t="s">
        <v>533</v>
      </c>
      <c r="D38" s="92"/>
      <c r="E38" s="31">
        <f t="shared" si="8"/>
      </c>
      <c r="F38" s="31">
        <f t="shared" si="9"/>
      </c>
      <c r="G38" s="31">
        <f t="shared" si="10"/>
      </c>
      <c r="H38" s="31">
        <f t="shared" si="11"/>
      </c>
      <c r="I38" s="31">
        <f t="shared" si="12"/>
      </c>
      <c r="J38" s="31">
        <f t="shared" si="13"/>
      </c>
      <c r="K38" s="31">
        <f t="shared" si="14"/>
      </c>
      <c r="L38" s="86">
        <f t="shared" si="15"/>
      </c>
      <c r="M38" s="17"/>
      <c r="N38" s="122"/>
    </row>
    <row r="39" spans="1:14" ht="34.5" customHeight="1">
      <c r="A39" s="34" t="s">
        <v>1327</v>
      </c>
      <c r="B39" s="18" t="s">
        <v>843</v>
      </c>
      <c r="C39" s="27"/>
      <c r="D39" s="92"/>
      <c r="E39" s="27"/>
      <c r="F39" s="27"/>
      <c r="G39" s="27"/>
      <c r="H39" s="27"/>
      <c r="I39" s="27"/>
      <c r="J39" s="27"/>
      <c r="K39" s="27"/>
      <c r="L39" s="96"/>
      <c r="M39" s="17"/>
      <c r="N39" s="122"/>
    </row>
    <row r="40" spans="1:14" ht="34.5" customHeight="1">
      <c r="A40" s="34" t="s">
        <v>1329</v>
      </c>
      <c r="B40" s="17" t="s">
        <v>1332</v>
      </c>
      <c r="C40" s="27" t="s">
        <v>533</v>
      </c>
      <c r="D40" s="92"/>
      <c r="E40" s="31">
        <f aca="true" t="shared" si="16" ref="E40:E53">IF($D40="F","F","")</f>
      </c>
      <c r="F40" s="31">
        <f aca="true" t="shared" si="17" ref="F40:F53">IF($D40="NV","NV","")</f>
      </c>
      <c r="G40" s="31">
        <f aca="true" t="shared" si="18" ref="G40:G53">IF($D40="TP","TP","")</f>
      </c>
      <c r="H40" s="31">
        <f aca="true" t="shared" si="19" ref="H40:H53">IF($D40="M","M","")</f>
      </c>
      <c r="I40" s="31">
        <f aca="true" t="shared" si="20" ref="I40:I53">IF($D40="R","R","")</f>
      </c>
      <c r="J40" s="31">
        <f aca="true" t="shared" si="21" ref="J40:J53">IF($D40="C","C","")</f>
      </c>
      <c r="K40" s="31">
        <f aca="true" t="shared" si="22" ref="K40:K53">IF($D40="NA","NA","")</f>
      </c>
      <c r="L40" s="86">
        <f aca="true" t="shared" si="23" ref="L40:L53">CONCATENATE(E40,F40,G40,H40,I40,J40,K40)</f>
      </c>
      <c r="M40" s="17"/>
      <c r="N40" s="122"/>
    </row>
    <row r="41" spans="1:14" ht="34.5" customHeight="1">
      <c r="A41" s="34" t="s">
        <v>1330</v>
      </c>
      <c r="B41" s="17" t="s">
        <v>1334</v>
      </c>
      <c r="C41" s="27" t="s">
        <v>533</v>
      </c>
      <c r="D41" s="92"/>
      <c r="E41" s="31">
        <f t="shared" si="16"/>
      </c>
      <c r="F41" s="31">
        <f t="shared" si="17"/>
      </c>
      <c r="G41" s="31">
        <f t="shared" si="18"/>
      </c>
      <c r="H41" s="31">
        <f t="shared" si="19"/>
      </c>
      <c r="I41" s="31">
        <f t="shared" si="20"/>
      </c>
      <c r="J41" s="31">
        <f t="shared" si="21"/>
      </c>
      <c r="K41" s="31">
        <f t="shared" si="22"/>
      </c>
      <c r="L41" s="86">
        <f t="shared" si="23"/>
      </c>
      <c r="M41" s="17"/>
      <c r="N41" s="122"/>
    </row>
    <row r="42" spans="1:14" ht="34.5" customHeight="1">
      <c r="A42" s="34" t="s">
        <v>1331</v>
      </c>
      <c r="B42" s="17" t="s">
        <v>1336</v>
      </c>
      <c r="C42" s="27" t="s">
        <v>533</v>
      </c>
      <c r="D42" s="92"/>
      <c r="E42" s="31">
        <f t="shared" si="16"/>
      </c>
      <c r="F42" s="31">
        <f t="shared" si="17"/>
      </c>
      <c r="G42" s="31">
        <f t="shared" si="18"/>
      </c>
      <c r="H42" s="31">
        <f t="shared" si="19"/>
      </c>
      <c r="I42" s="31">
        <f t="shared" si="20"/>
      </c>
      <c r="J42" s="31">
        <f t="shared" si="21"/>
      </c>
      <c r="K42" s="31">
        <f t="shared" si="22"/>
      </c>
      <c r="L42" s="86">
        <f t="shared" si="23"/>
      </c>
      <c r="M42" s="17"/>
      <c r="N42" s="122"/>
    </row>
    <row r="43" spans="1:14" ht="34.5" customHeight="1">
      <c r="A43" s="34" t="s">
        <v>1333</v>
      </c>
      <c r="B43" s="17" t="s">
        <v>1339</v>
      </c>
      <c r="C43" s="27" t="s">
        <v>533</v>
      </c>
      <c r="D43" s="92"/>
      <c r="E43" s="31">
        <f t="shared" si="16"/>
      </c>
      <c r="F43" s="31">
        <f t="shared" si="17"/>
      </c>
      <c r="G43" s="31">
        <f t="shared" si="18"/>
      </c>
      <c r="H43" s="31">
        <f t="shared" si="19"/>
      </c>
      <c r="I43" s="31">
        <f t="shared" si="20"/>
      </c>
      <c r="J43" s="31">
        <f t="shared" si="21"/>
      </c>
      <c r="K43" s="31">
        <f t="shared" si="22"/>
      </c>
      <c r="L43" s="86">
        <f t="shared" si="23"/>
      </c>
      <c r="M43" s="17"/>
      <c r="N43" s="122"/>
    </row>
    <row r="44" spans="1:14" ht="34.5" customHeight="1">
      <c r="A44" s="34" t="s">
        <v>1335</v>
      </c>
      <c r="B44" s="17" t="s">
        <v>1341</v>
      </c>
      <c r="C44" s="27" t="s">
        <v>533</v>
      </c>
      <c r="D44" s="92"/>
      <c r="E44" s="31">
        <f t="shared" si="16"/>
      </c>
      <c r="F44" s="31">
        <f t="shared" si="17"/>
      </c>
      <c r="G44" s="31">
        <f t="shared" si="18"/>
      </c>
      <c r="H44" s="31">
        <f t="shared" si="19"/>
      </c>
      <c r="I44" s="31">
        <f t="shared" si="20"/>
      </c>
      <c r="J44" s="31">
        <f t="shared" si="21"/>
      </c>
      <c r="K44" s="31">
        <f t="shared" si="22"/>
      </c>
      <c r="L44" s="86">
        <f t="shared" si="23"/>
      </c>
      <c r="M44" s="17"/>
      <c r="N44" s="122"/>
    </row>
    <row r="45" spans="1:14" ht="34.5" customHeight="1">
      <c r="A45" s="34" t="s">
        <v>1337</v>
      </c>
      <c r="B45" s="17" t="s">
        <v>171</v>
      </c>
      <c r="C45" s="27" t="s">
        <v>533</v>
      </c>
      <c r="D45" s="92"/>
      <c r="E45" s="31">
        <f t="shared" si="16"/>
      </c>
      <c r="F45" s="31">
        <f t="shared" si="17"/>
      </c>
      <c r="G45" s="31">
        <f t="shared" si="18"/>
      </c>
      <c r="H45" s="31">
        <f t="shared" si="19"/>
      </c>
      <c r="I45" s="31">
        <f t="shared" si="20"/>
      </c>
      <c r="J45" s="31">
        <f t="shared" si="21"/>
      </c>
      <c r="K45" s="31">
        <f t="shared" si="22"/>
      </c>
      <c r="L45" s="86">
        <f t="shared" si="23"/>
      </c>
      <c r="M45" s="17"/>
      <c r="N45" s="122"/>
    </row>
    <row r="46" spans="1:14" ht="34.5" customHeight="1">
      <c r="A46" s="34" t="s">
        <v>1338</v>
      </c>
      <c r="B46" s="17" t="s">
        <v>173</v>
      </c>
      <c r="C46" s="27" t="s">
        <v>533</v>
      </c>
      <c r="D46" s="92"/>
      <c r="E46" s="31">
        <f t="shared" si="16"/>
      </c>
      <c r="F46" s="31">
        <f t="shared" si="17"/>
      </c>
      <c r="G46" s="31">
        <f t="shared" si="18"/>
      </c>
      <c r="H46" s="31">
        <f t="shared" si="19"/>
      </c>
      <c r="I46" s="31">
        <f t="shared" si="20"/>
      </c>
      <c r="J46" s="31">
        <f t="shared" si="21"/>
      </c>
      <c r="K46" s="31">
        <f t="shared" si="22"/>
      </c>
      <c r="L46" s="86">
        <f t="shared" si="23"/>
      </c>
      <c r="M46" s="17"/>
      <c r="N46" s="122"/>
    </row>
    <row r="47" spans="1:14" ht="34.5" customHeight="1">
      <c r="A47" s="34" t="s">
        <v>1340</v>
      </c>
      <c r="B47" s="17" t="s">
        <v>175</v>
      </c>
      <c r="C47" s="27" t="s">
        <v>533</v>
      </c>
      <c r="D47" s="92"/>
      <c r="E47" s="31">
        <f t="shared" si="16"/>
      </c>
      <c r="F47" s="31">
        <f t="shared" si="17"/>
      </c>
      <c r="G47" s="31">
        <f t="shared" si="18"/>
      </c>
      <c r="H47" s="31">
        <f t="shared" si="19"/>
      </c>
      <c r="I47" s="31">
        <f t="shared" si="20"/>
      </c>
      <c r="J47" s="31">
        <f t="shared" si="21"/>
      </c>
      <c r="K47" s="31">
        <f t="shared" si="22"/>
      </c>
      <c r="L47" s="86">
        <f t="shared" si="23"/>
      </c>
      <c r="M47" s="17"/>
      <c r="N47" s="122"/>
    </row>
    <row r="48" spans="1:14" ht="34.5" customHeight="1">
      <c r="A48" s="34" t="s">
        <v>1342</v>
      </c>
      <c r="B48" s="17" t="s">
        <v>177</v>
      </c>
      <c r="C48" s="27" t="s">
        <v>533</v>
      </c>
      <c r="D48" s="92"/>
      <c r="E48" s="31">
        <f t="shared" si="16"/>
      </c>
      <c r="F48" s="31">
        <f t="shared" si="17"/>
      </c>
      <c r="G48" s="31">
        <f t="shared" si="18"/>
      </c>
      <c r="H48" s="31">
        <f t="shared" si="19"/>
      </c>
      <c r="I48" s="31">
        <f t="shared" si="20"/>
      </c>
      <c r="J48" s="31">
        <f t="shared" si="21"/>
      </c>
      <c r="K48" s="31">
        <f t="shared" si="22"/>
      </c>
      <c r="L48" s="86">
        <f t="shared" si="23"/>
      </c>
      <c r="M48" s="17"/>
      <c r="N48" s="122"/>
    </row>
    <row r="49" spans="1:14" ht="34.5" customHeight="1">
      <c r="A49" s="34" t="s">
        <v>172</v>
      </c>
      <c r="B49" s="49" t="s">
        <v>179</v>
      </c>
      <c r="C49" s="50" t="s">
        <v>533</v>
      </c>
      <c r="D49" s="92"/>
      <c r="E49" s="31">
        <f t="shared" si="16"/>
      </c>
      <c r="F49" s="31">
        <f t="shared" si="17"/>
      </c>
      <c r="G49" s="31">
        <f t="shared" si="18"/>
      </c>
      <c r="H49" s="31">
        <f t="shared" si="19"/>
      </c>
      <c r="I49" s="31">
        <f t="shared" si="20"/>
      </c>
      <c r="J49" s="31">
        <f t="shared" si="21"/>
      </c>
      <c r="K49" s="31">
        <f t="shared" si="22"/>
      </c>
      <c r="L49" s="86">
        <f t="shared" si="23"/>
      </c>
      <c r="M49" s="17"/>
      <c r="N49" s="122"/>
    </row>
    <row r="50" spans="1:14" ht="34.5" customHeight="1">
      <c r="A50" s="34" t="s">
        <v>174</v>
      </c>
      <c r="B50" s="17" t="s">
        <v>255</v>
      </c>
      <c r="C50" s="27" t="s">
        <v>533</v>
      </c>
      <c r="D50" s="92"/>
      <c r="E50" s="31">
        <f t="shared" si="16"/>
      </c>
      <c r="F50" s="31">
        <f t="shared" si="17"/>
      </c>
      <c r="G50" s="31">
        <f t="shared" si="18"/>
      </c>
      <c r="H50" s="31">
        <f t="shared" si="19"/>
      </c>
      <c r="I50" s="31">
        <f t="shared" si="20"/>
      </c>
      <c r="J50" s="31">
        <f t="shared" si="21"/>
      </c>
      <c r="K50" s="31">
        <f t="shared" si="22"/>
      </c>
      <c r="L50" s="86">
        <f t="shared" si="23"/>
      </c>
      <c r="M50" s="17"/>
      <c r="N50" s="122"/>
    </row>
    <row r="51" spans="1:14" ht="34.5" customHeight="1">
      <c r="A51" s="34" t="s">
        <v>176</v>
      </c>
      <c r="B51" s="17" t="s">
        <v>257</v>
      </c>
      <c r="C51" s="27" t="s">
        <v>533</v>
      </c>
      <c r="D51" s="92"/>
      <c r="E51" s="31">
        <f t="shared" si="16"/>
      </c>
      <c r="F51" s="31">
        <f t="shared" si="17"/>
      </c>
      <c r="G51" s="31">
        <f t="shared" si="18"/>
      </c>
      <c r="H51" s="31">
        <f t="shared" si="19"/>
      </c>
      <c r="I51" s="31">
        <f t="shared" si="20"/>
      </c>
      <c r="J51" s="31">
        <f t="shared" si="21"/>
      </c>
      <c r="K51" s="31">
        <f t="shared" si="22"/>
      </c>
      <c r="L51" s="86">
        <f t="shared" si="23"/>
      </c>
      <c r="M51" s="17"/>
      <c r="N51" s="122"/>
    </row>
    <row r="52" spans="1:14" ht="34.5" customHeight="1">
      <c r="A52" s="34" t="s">
        <v>178</v>
      </c>
      <c r="B52" s="17" t="s">
        <v>259</v>
      </c>
      <c r="C52" s="27" t="s">
        <v>533</v>
      </c>
      <c r="D52" s="92"/>
      <c r="E52" s="31">
        <f t="shared" si="16"/>
      </c>
      <c r="F52" s="31">
        <f t="shared" si="17"/>
      </c>
      <c r="G52" s="31">
        <f t="shared" si="18"/>
      </c>
      <c r="H52" s="31">
        <f t="shared" si="19"/>
      </c>
      <c r="I52" s="31">
        <f t="shared" si="20"/>
      </c>
      <c r="J52" s="31">
        <f t="shared" si="21"/>
      </c>
      <c r="K52" s="31">
        <f t="shared" si="22"/>
      </c>
      <c r="L52" s="86">
        <f t="shared" si="23"/>
      </c>
      <c r="M52" s="17"/>
      <c r="N52" s="122"/>
    </row>
    <row r="53" spans="1:14" ht="34.5" customHeight="1">
      <c r="A53" s="34" t="s">
        <v>180</v>
      </c>
      <c r="B53" s="17" t="s">
        <v>261</v>
      </c>
      <c r="C53" s="27" t="s">
        <v>533</v>
      </c>
      <c r="D53" s="92"/>
      <c r="E53" s="31">
        <f t="shared" si="16"/>
      </c>
      <c r="F53" s="31">
        <f t="shared" si="17"/>
      </c>
      <c r="G53" s="31">
        <f t="shared" si="18"/>
      </c>
      <c r="H53" s="31">
        <f t="shared" si="19"/>
      </c>
      <c r="I53" s="31">
        <f t="shared" si="20"/>
      </c>
      <c r="J53" s="31">
        <f t="shared" si="21"/>
      </c>
      <c r="K53" s="31">
        <f t="shared" si="22"/>
      </c>
      <c r="L53" s="86">
        <f t="shared" si="23"/>
      </c>
      <c r="M53" s="17"/>
      <c r="N53" s="122"/>
    </row>
    <row r="54" spans="1:14" ht="34.5" customHeight="1">
      <c r="A54" s="34" t="s">
        <v>256</v>
      </c>
      <c r="B54" s="18" t="s">
        <v>844</v>
      </c>
      <c r="C54" s="27"/>
      <c r="D54" s="92"/>
      <c r="E54" s="27"/>
      <c r="F54" s="27"/>
      <c r="G54" s="27"/>
      <c r="H54" s="27"/>
      <c r="I54" s="27"/>
      <c r="J54" s="27"/>
      <c r="K54" s="27"/>
      <c r="L54" s="96"/>
      <c r="M54" s="17"/>
      <c r="N54" s="122"/>
    </row>
    <row r="55" spans="1:14" ht="34.5" customHeight="1">
      <c r="A55" s="34" t="s">
        <v>258</v>
      </c>
      <c r="B55" s="17" t="s">
        <v>862</v>
      </c>
      <c r="C55" s="27" t="s">
        <v>533</v>
      </c>
      <c r="D55" s="92"/>
      <c r="E55" s="31">
        <f aca="true" t="shared" si="24" ref="E55:E66">IF($D55="F","F","")</f>
      </c>
      <c r="F55" s="31">
        <f aca="true" t="shared" si="25" ref="F55:F66">IF($D55="NV","NV","")</f>
      </c>
      <c r="G55" s="31">
        <f aca="true" t="shared" si="26" ref="G55:G66">IF($D55="TP","TP","")</f>
      </c>
      <c r="H55" s="31">
        <f aca="true" t="shared" si="27" ref="H55:H66">IF($D55="M","M","")</f>
      </c>
      <c r="I55" s="31">
        <f aca="true" t="shared" si="28" ref="I55:I66">IF($D55="R","R","")</f>
      </c>
      <c r="J55" s="31">
        <f aca="true" t="shared" si="29" ref="J55:J66">IF($D55="C","C","")</f>
      </c>
      <c r="K55" s="31">
        <f aca="true" t="shared" si="30" ref="K55:K66">IF($D55="NA","NA","")</f>
      </c>
      <c r="L55" s="86">
        <f aca="true" t="shared" si="31" ref="L55:L66">CONCATENATE(E55,F55,G55,H55,I55,J55,K55)</f>
      </c>
      <c r="M55" s="17"/>
      <c r="N55" s="122"/>
    </row>
    <row r="56" spans="1:14" ht="34.5" customHeight="1">
      <c r="A56" s="34" t="s">
        <v>260</v>
      </c>
      <c r="B56" s="17" t="s">
        <v>866</v>
      </c>
      <c r="C56" s="27" t="s">
        <v>533</v>
      </c>
      <c r="D56" s="92"/>
      <c r="E56" s="31">
        <f t="shared" si="24"/>
      </c>
      <c r="F56" s="31">
        <f t="shared" si="25"/>
      </c>
      <c r="G56" s="31">
        <f t="shared" si="26"/>
      </c>
      <c r="H56" s="31">
        <f t="shared" si="27"/>
      </c>
      <c r="I56" s="31">
        <f t="shared" si="28"/>
      </c>
      <c r="J56" s="31">
        <f t="shared" si="29"/>
      </c>
      <c r="K56" s="31">
        <f t="shared" si="30"/>
      </c>
      <c r="L56" s="86">
        <f t="shared" si="31"/>
      </c>
      <c r="M56" s="17"/>
      <c r="N56" s="122"/>
    </row>
    <row r="57" spans="1:14" ht="34.5" customHeight="1">
      <c r="A57" s="34" t="s">
        <v>262</v>
      </c>
      <c r="B57" s="17" t="s">
        <v>638</v>
      </c>
      <c r="C57" s="27" t="s">
        <v>533</v>
      </c>
      <c r="D57" s="92"/>
      <c r="E57" s="31">
        <f t="shared" si="24"/>
      </c>
      <c r="F57" s="31">
        <f t="shared" si="25"/>
      </c>
      <c r="G57" s="31">
        <f t="shared" si="26"/>
      </c>
      <c r="H57" s="31">
        <f t="shared" si="27"/>
      </c>
      <c r="I57" s="31">
        <f t="shared" si="28"/>
      </c>
      <c r="J57" s="31">
        <f t="shared" si="29"/>
      </c>
      <c r="K57" s="31">
        <f t="shared" si="30"/>
      </c>
      <c r="L57" s="86">
        <f t="shared" si="31"/>
      </c>
      <c r="M57" s="17"/>
      <c r="N57" s="122"/>
    </row>
    <row r="58" spans="1:14" ht="34.5" customHeight="1">
      <c r="A58" s="34" t="s">
        <v>263</v>
      </c>
      <c r="B58" s="17" t="s">
        <v>642</v>
      </c>
      <c r="C58" s="27" t="s">
        <v>533</v>
      </c>
      <c r="D58" s="92"/>
      <c r="E58" s="31">
        <f t="shared" si="24"/>
      </c>
      <c r="F58" s="31">
        <f t="shared" si="25"/>
      </c>
      <c r="G58" s="31">
        <f t="shared" si="26"/>
      </c>
      <c r="H58" s="31">
        <f t="shared" si="27"/>
      </c>
      <c r="I58" s="31">
        <f t="shared" si="28"/>
      </c>
      <c r="J58" s="31">
        <f t="shared" si="29"/>
      </c>
      <c r="K58" s="31">
        <f t="shared" si="30"/>
      </c>
      <c r="L58" s="86">
        <f t="shared" si="31"/>
      </c>
      <c r="M58" s="17"/>
      <c r="N58" s="122"/>
    </row>
    <row r="59" spans="1:14" ht="34.5" customHeight="1">
      <c r="A59" s="34" t="s">
        <v>264</v>
      </c>
      <c r="B59" s="17" t="s">
        <v>644</v>
      </c>
      <c r="C59" s="27" t="s">
        <v>533</v>
      </c>
      <c r="D59" s="92"/>
      <c r="E59" s="31">
        <f t="shared" si="24"/>
      </c>
      <c r="F59" s="31">
        <f t="shared" si="25"/>
      </c>
      <c r="G59" s="31">
        <f t="shared" si="26"/>
      </c>
      <c r="H59" s="31">
        <f t="shared" si="27"/>
      </c>
      <c r="I59" s="31">
        <f t="shared" si="28"/>
      </c>
      <c r="J59" s="31">
        <f t="shared" si="29"/>
      </c>
      <c r="K59" s="31">
        <f t="shared" si="30"/>
      </c>
      <c r="L59" s="86">
        <f t="shared" si="31"/>
      </c>
      <c r="M59" s="17"/>
      <c r="N59" s="122"/>
    </row>
    <row r="60" spans="1:14" ht="52.5" customHeight="1">
      <c r="A60" s="34" t="s">
        <v>265</v>
      </c>
      <c r="B60" s="17" t="s">
        <v>855</v>
      </c>
      <c r="C60" s="27" t="s">
        <v>533</v>
      </c>
      <c r="D60" s="92"/>
      <c r="E60" s="31">
        <f t="shared" si="24"/>
      </c>
      <c r="F60" s="31">
        <f t="shared" si="25"/>
      </c>
      <c r="G60" s="31">
        <f t="shared" si="26"/>
      </c>
      <c r="H60" s="31">
        <f t="shared" si="27"/>
      </c>
      <c r="I60" s="31">
        <f t="shared" si="28"/>
      </c>
      <c r="J60" s="31">
        <f t="shared" si="29"/>
      </c>
      <c r="K60" s="31">
        <f t="shared" si="30"/>
      </c>
      <c r="L60" s="86">
        <f t="shared" si="31"/>
      </c>
      <c r="M60" s="17"/>
      <c r="N60" s="122"/>
    </row>
    <row r="61" spans="1:14" ht="34.5" customHeight="1">
      <c r="A61" s="34" t="s">
        <v>266</v>
      </c>
      <c r="B61" s="17" t="s">
        <v>856</v>
      </c>
      <c r="C61" s="27" t="s">
        <v>533</v>
      </c>
      <c r="D61" s="92"/>
      <c r="E61" s="31">
        <f t="shared" si="24"/>
      </c>
      <c r="F61" s="31">
        <f t="shared" si="25"/>
      </c>
      <c r="G61" s="31">
        <f t="shared" si="26"/>
      </c>
      <c r="H61" s="31">
        <f t="shared" si="27"/>
      </c>
      <c r="I61" s="31">
        <f t="shared" si="28"/>
      </c>
      <c r="J61" s="31">
        <f t="shared" si="29"/>
      </c>
      <c r="K61" s="31">
        <f t="shared" si="30"/>
      </c>
      <c r="L61" s="86">
        <f t="shared" si="31"/>
      </c>
      <c r="M61" s="17"/>
      <c r="N61" s="122"/>
    </row>
    <row r="62" spans="1:14" ht="34.5" customHeight="1">
      <c r="A62" s="34" t="s">
        <v>267</v>
      </c>
      <c r="B62" s="17" t="s">
        <v>857</v>
      </c>
      <c r="C62" s="27" t="s">
        <v>533</v>
      </c>
      <c r="D62" s="92"/>
      <c r="E62" s="31">
        <f t="shared" si="24"/>
      </c>
      <c r="F62" s="31">
        <f t="shared" si="25"/>
      </c>
      <c r="G62" s="31">
        <f t="shared" si="26"/>
      </c>
      <c r="H62" s="31">
        <f t="shared" si="27"/>
      </c>
      <c r="I62" s="31">
        <f t="shared" si="28"/>
      </c>
      <c r="J62" s="31">
        <f t="shared" si="29"/>
      </c>
      <c r="K62" s="31">
        <f t="shared" si="30"/>
      </c>
      <c r="L62" s="86">
        <f t="shared" si="31"/>
      </c>
      <c r="M62" s="17"/>
      <c r="N62" s="122"/>
    </row>
    <row r="63" spans="1:14" ht="34.5" customHeight="1">
      <c r="A63" s="34" t="s">
        <v>268</v>
      </c>
      <c r="B63" s="17" t="s">
        <v>1375</v>
      </c>
      <c r="C63" s="27" t="s">
        <v>533</v>
      </c>
      <c r="D63" s="92"/>
      <c r="E63" s="31">
        <f t="shared" si="24"/>
      </c>
      <c r="F63" s="31">
        <f t="shared" si="25"/>
      </c>
      <c r="G63" s="31">
        <f t="shared" si="26"/>
      </c>
      <c r="H63" s="31">
        <f t="shared" si="27"/>
      </c>
      <c r="I63" s="31">
        <f t="shared" si="28"/>
      </c>
      <c r="J63" s="31">
        <f t="shared" si="29"/>
      </c>
      <c r="K63" s="31">
        <f t="shared" si="30"/>
      </c>
      <c r="L63" s="86">
        <f t="shared" si="31"/>
      </c>
      <c r="M63" s="17"/>
      <c r="N63" s="122"/>
    </row>
    <row r="64" spans="1:14" ht="34.5" customHeight="1">
      <c r="A64" s="34" t="s">
        <v>863</v>
      </c>
      <c r="B64" s="17" t="s">
        <v>209</v>
      </c>
      <c r="C64" s="27" t="s">
        <v>533</v>
      </c>
      <c r="D64" s="92"/>
      <c r="E64" s="31">
        <f t="shared" si="24"/>
      </c>
      <c r="F64" s="31">
        <f t="shared" si="25"/>
      </c>
      <c r="G64" s="31">
        <f t="shared" si="26"/>
      </c>
      <c r="H64" s="31">
        <f t="shared" si="27"/>
      </c>
      <c r="I64" s="31">
        <f t="shared" si="28"/>
      </c>
      <c r="J64" s="31">
        <f t="shared" si="29"/>
      </c>
      <c r="K64" s="31">
        <f t="shared" si="30"/>
      </c>
      <c r="L64" s="86">
        <f t="shared" si="31"/>
      </c>
      <c r="M64" s="17"/>
      <c r="N64" s="122"/>
    </row>
    <row r="65" spans="1:14" ht="34.5" customHeight="1">
      <c r="A65" s="34" t="s">
        <v>864</v>
      </c>
      <c r="B65" s="17" t="s">
        <v>653</v>
      </c>
      <c r="C65" s="27" t="s">
        <v>533</v>
      </c>
      <c r="D65" s="92"/>
      <c r="E65" s="31">
        <f t="shared" si="24"/>
      </c>
      <c r="F65" s="31">
        <f t="shared" si="25"/>
      </c>
      <c r="G65" s="31">
        <f t="shared" si="26"/>
      </c>
      <c r="H65" s="31">
        <f t="shared" si="27"/>
      </c>
      <c r="I65" s="31">
        <f t="shared" si="28"/>
      </c>
      <c r="J65" s="31">
        <f t="shared" si="29"/>
      </c>
      <c r="K65" s="31">
        <f t="shared" si="30"/>
      </c>
      <c r="L65" s="86">
        <f t="shared" si="31"/>
      </c>
      <c r="M65" s="17"/>
      <c r="N65" s="122"/>
    </row>
    <row r="66" spans="1:14" ht="34.5" customHeight="1">
      <c r="A66" s="34" t="s">
        <v>865</v>
      </c>
      <c r="B66" s="17" t="s">
        <v>210</v>
      </c>
      <c r="C66" s="27" t="s">
        <v>533</v>
      </c>
      <c r="D66" s="92"/>
      <c r="E66" s="31">
        <f t="shared" si="24"/>
      </c>
      <c r="F66" s="31">
        <f t="shared" si="25"/>
      </c>
      <c r="G66" s="31">
        <f t="shared" si="26"/>
      </c>
      <c r="H66" s="31">
        <f t="shared" si="27"/>
      </c>
      <c r="I66" s="31">
        <f t="shared" si="28"/>
      </c>
      <c r="J66" s="31">
        <f t="shared" si="29"/>
      </c>
      <c r="K66" s="31">
        <f t="shared" si="30"/>
      </c>
      <c r="L66" s="86">
        <f t="shared" si="31"/>
      </c>
      <c r="M66" s="17"/>
      <c r="N66" s="122"/>
    </row>
    <row r="67" spans="1:14" ht="34.5" customHeight="1">
      <c r="A67" s="34" t="s">
        <v>867</v>
      </c>
      <c r="B67" s="18" t="s">
        <v>849</v>
      </c>
      <c r="C67" s="27"/>
      <c r="D67" s="92"/>
      <c r="E67" s="27"/>
      <c r="F67" s="27"/>
      <c r="G67" s="27"/>
      <c r="H67" s="27"/>
      <c r="I67" s="27"/>
      <c r="J67" s="27"/>
      <c r="K67" s="27"/>
      <c r="L67" s="96"/>
      <c r="M67" s="17"/>
      <c r="N67" s="122"/>
    </row>
    <row r="68" spans="1:14" ht="34.5" customHeight="1">
      <c r="A68" s="34" t="s">
        <v>639</v>
      </c>
      <c r="B68" s="17" t="s">
        <v>858</v>
      </c>
      <c r="C68" s="27" t="s">
        <v>533</v>
      </c>
      <c r="D68" s="92"/>
      <c r="E68" s="31">
        <f aca="true" t="shared" si="32" ref="E68:E80">IF($D68="F","F","")</f>
      </c>
      <c r="F68" s="31">
        <f aca="true" t="shared" si="33" ref="F68:F80">IF($D68="NV","NV","")</f>
      </c>
      <c r="G68" s="31">
        <f aca="true" t="shared" si="34" ref="G68:G80">IF($D68="TP","TP","")</f>
      </c>
      <c r="H68" s="31">
        <f aca="true" t="shared" si="35" ref="H68:H80">IF($D68="M","M","")</f>
      </c>
      <c r="I68" s="31">
        <f aca="true" t="shared" si="36" ref="I68:I80">IF($D68="R","R","")</f>
      </c>
      <c r="J68" s="31">
        <f aca="true" t="shared" si="37" ref="J68:J80">IF($D68="C","C","")</f>
      </c>
      <c r="K68" s="31">
        <f aca="true" t="shared" si="38" ref="K68:K80">IF($D68="NA","NA","")</f>
      </c>
      <c r="L68" s="86">
        <f aca="true" t="shared" si="39" ref="L68:L80">CONCATENATE(E68,F68,G68,H68,I68,J68,K68)</f>
      </c>
      <c r="M68" s="17"/>
      <c r="N68" s="122"/>
    </row>
    <row r="69" spans="1:14" ht="34.5" customHeight="1">
      <c r="A69" s="34" t="s">
        <v>640</v>
      </c>
      <c r="B69" s="17" t="s">
        <v>659</v>
      </c>
      <c r="C69" s="27" t="s">
        <v>533</v>
      </c>
      <c r="D69" s="92"/>
      <c r="E69" s="31">
        <f t="shared" si="32"/>
      </c>
      <c r="F69" s="31">
        <f t="shared" si="33"/>
      </c>
      <c r="G69" s="31">
        <f t="shared" si="34"/>
      </c>
      <c r="H69" s="31">
        <f t="shared" si="35"/>
      </c>
      <c r="I69" s="31">
        <f t="shared" si="36"/>
      </c>
      <c r="J69" s="31">
        <f t="shared" si="37"/>
      </c>
      <c r="K69" s="31">
        <f t="shared" si="38"/>
      </c>
      <c r="L69" s="86">
        <f t="shared" si="39"/>
      </c>
      <c r="M69" s="17"/>
      <c r="N69" s="122"/>
    </row>
    <row r="70" spans="1:14" ht="34.5" customHeight="1">
      <c r="A70" s="34" t="s">
        <v>643</v>
      </c>
      <c r="B70" s="17" t="s">
        <v>859</v>
      </c>
      <c r="C70" s="27" t="s">
        <v>533</v>
      </c>
      <c r="D70" s="92"/>
      <c r="E70" s="31">
        <f t="shared" si="32"/>
      </c>
      <c r="F70" s="31">
        <f t="shared" si="33"/>
      </c>
      <c r="G70" s="31">
        <f t="shared" si="34"/>
      </c>
      <c r="H70" s="31">
        <f t="shared" si="35"/>
      </c>
      <c r="I70" s="31">
        <f t="shared" si="36"/>
      </c>
      <c r="J70" s="31">
        <f t="shared" si="37"/>
      </c>
      <c r="K70" s="31">
        <f t="shared" si="38"/>
      </c>
      <c r="L70" s="86">
        <f t="shared" si="39"/>
      </c>
      <c r="M70" s="17"/>
      <c r="N70" s="122"/>
    </row>
    <row r="71" spans="1:14" ht="34.5" customHeight="1">
      <c r="A71" s="34" t="s">
        <v>645</v>
      </c>
      <c r="B71" s="17" t="s">
        <v>860</v>
      </c>
      <c r="C71" s="27" t="s">
        <v>533</v>
      </c>
      <c r="D71" s="92"/>
      <c r="E71" s="31">
        <f t="shared" si="32"/>
      </c>
      <c r="F71" s="31">
        <f t="shared" si="33"/>
      </c>
      <c r="G71" s="31">
        <f t="shared" si="34"/>
      </c>
      <c r="H71" s="31">
        <f t="shared" si="35"/>
      </c>
      <c r="I71" s="31">
        <f t="shared" si="36"/>
      </c>
      <c r="J71" s="31">
        <f t="shared" si="37"/>
      </c>
      <c r="K71" s="31">
        <f t="shared" si="38"/>
      </c>
      <c r="L71" s="86">
        <f t="shared" si="39"/>
      </c>
      <c r="M71" s="17"/>
      <c r="N71" s="122"/>
    </row>
    <row r="72" spans="1:14" ht="34.5" customHeight="1">
      <c r="A72" s="34" t="s">
        <v>646</v>
      </c>
      <c r="B72" s="17" t="s">
        <v>861</v>
      </c>
      <c r="C72" s="27" t="s">
        <v>533</v>
      </c>
      <c r="D72" s="92"/>
      <c r="E72" s="31">
        <f t="shared" si="32"/>
      </c>
      <c r="F72" s="31">
        <f t="shared" si="33"/>
      </c>
      <c r="G72" s="31">
        <f t="shared" si="34"/>
      </c>
      <c r="H72" s="31">
        <f t="shared" si="35"/>
      </c>
      <c r="I72" s="31">
        <f t="shared" si="36"/>
      </c>
      <c r="J72" s="31">
        <f t="shared" si="37"/>
      </c>
      <c r="K72" s="31">
        <f t="shared" si="38"/>
      </c>
      <c r="L72" s="86">
        <f t="shared" si="39"/>
      </c>
      <c r="M72" s="17"/>
      <c r="N72" s="122"/>
    </row>
    <row r="73" spans="1:14" ht="45" customHeight="1">
      <c r="A73" s="34" t="s">
        <v>647</v>
      </c>
      <c r="B73" s="17" t="s">
        <v>1344</v>
      </c>
      <c r="C73" s="27" t="s">
        <v>533</v>
      </c>
      <c r="D73" s="92"/>
      <c r="E73" s="31">
        <f t="shared" si="32"/>
      </c>
      <c r="F73" s="31">
        <f t="shared" si="33"/>
      </c>
      <c r="G73" s="31">
        <f t="shared" si="34"/>
      </c>
      <c r="H73" s="31">
        <f t="shared" si="35"/>
      </c>
      <c r="I73" s="31">
        <f t="shared" si="36"/>
      </c>
      <c r="J73" s="31">
        <f t="shared" si="37"/>
      </c>
      <c r="K73" s="31">
        <f t="shared" si="38"/>
      </c>
      <c r="L73" s="86">
        <f t="shared" si="39"/>
      </c>
      <c r="M73" s="17"/>
      <c r="N73" s="122"/>
    </row>
    <row r="74" spans="1:14" ht="34.5" customHeight="1">
      <c r="A74" s="34" t="s">
        <v>648</v>
      </c>
      <c r="B74" s="17" t="s">
        <v>0</v>
      </c>
      <c r="C74" s="27" t="s">
        <v>533</v>
      </c>
      <c r="D74" s="92"/>
      <c r="E74" s="31">
        <f t="shared" si="32"/>
      </c>
      <c r="F74" s="31">
        <f t="shared" si="33"/>
      </c>
      <c r="G74" s="31">
        <f t="shared" si="34"/>
      </c>
      <c r="H74" s="31">
        <f t="shared" si="35"/>
      </c>
      <c r="I74" s="31">
        <f t="shared" si="36"/>
      </c>
      <c r="J74" s="31">
        <f t="shared" si="37"/>
      </c>
      <c r="K74" s="31">
        <f t="shared" si="38"/>
      </c>
      <c r="L74" s="86">
        <f t="shared" si="39"/>
      </c>
      <c r="M74" s="17"/>
      <c r="N74" s="122"/>
    </row>
    <row r="75" spans="1:14" ht="34.5" customHeight="1">
      <c r="A75" s="34" t="s">
        <v>649</v>
      </c>
      <c r="B75" s="17" t="s">
        <v>2</v>
      </c>
      <c r="C75" s="27" t="s">
        <v>533</v>
      </c>
      <c r="D75" s="92"/>
      <c r="E75" s="31">
        <f t="shared" si="32"/>
      </c>
      <c r="F75" s="31">
        <f t="shared" si="33"/>
      </c>
      <c r="G75" s="31">
        <f t="shared" si="34"/>
      </c>
      <c r="H75" s="31">
        <f t="shared" si="35"/>
      </c>
      <c r="I75" s="31">
        <f t="shared" si="36"/>
      </c>
      <c r="J75" s="31">
        <f t="shared" si="37"/>
      </c>
      <c r="K75" s="31">
        <f t="shared" si="38"/>
      </c>
      <c r="L75" s="86">
        <f t="shared" si="39"/>
      </c>
      <c r="M75" s="17"/>
      <c r="N75" s="122"/>
    </row>
    <row r="76" spans="1:14" ht="34.5" customHeight="1">
      <c r="A76" s="34" t="s">
        <v>650</v>
      </c>
      <c r="B76" s="17" t="s">
        <v>4</v>
      </c>
      <c r="C76" s="27" t="s">
        <v>533</v>
      </c>
      <c r="D76" s="92"/>
      <c r="E76" s="31">
        <f t="shared" si="32"/>
      </c>
      <c r="F76" s="31">
        <f t="shared" si="33"/>
      </c>
      <c r="G76" s="31">
        <f t="shared" si="34"/>
      </c>
      <c r="H76" s="31">
        <f t="shared" si="35"/>
      </c>
      <c r="I76" s="31">
        <f t="shared" si="36"/>
      </c>
      <c r="J76" s="31">
        <f t="shared" si="37"/>
      </c>
      <c r="K76" s="31">
        <f t="shared" si="38"/>
      </c>
      <c r="L76" s="86">
        <f t="shared" si="39"/>
      </c>
      <c r="M76" s="17"/>
      <c r="N76" s="122"/>
    </row>
    <row r="77" spans="1:14" ht="34.5" customHeight="1">
      <c r="A77" s="34" t="s">
        <v>651</v>
      </c>
      <c r="B77" s="17" t="s">
        <v>878</v>
      </c>
      <c r="C77" s="27" t="s">
        <v>533</v>
      </c>
      <c r="D77" s="92"/>
      <c r="E77" s="31">
        <f t="shared" si="32"/>
      </c>
      <c r="F77" s="31">
        <f t="shared" si="33"/>
      </c>
      <c r="G77" s="31">
        <f t="shared" si="34"/>
      </c>
      <c r="H77" s="31">
        <f t="shared" si="35"/>
      </c>
      <c r="I77" s="31">
        <f t="shared" si="36"/>
      </c>
      <c r="J77" s="31">
        <f t="shared" si="37"/>
      </c>
      <c r="K77" s="31">
        <f t="shared" si="38"/>
      </c>
      <c r="L77" s="86">
        <f t="shared" si="39"/>
      </c>
      <c r="M77" s="17"/>
      <c r="N77" s="122"/>
    </row>
    <row r="78" spans="1:14" ht="45" customHeight="1">
      <c r="A78" s="34" t="s">
        <v>652</v>
      </c>
      <c r="B78" s="17" t="s">
        <v>961</v>
      </c>
      <c r="C78" s="27" t="s">
        <v>533</v>
      </c>
      <c r="D78" s="92"/>
      <c r="E78" s="31">
        <f t="shared" si="32"/>
      </c>
      <c r="F78" s="31">
        <f t="shared" si="33"/>
      </c>
      <c r="G78" s="31">
        <f t="shared" si="34"/>
      </c>
      <c r="H78" s="31">
        <f t="shared" si="35"/>
      </c>
      <c r="I78" s="31">
        <f t="shared" si="36"/>
      </c>
      <c r="J78" s="31">
        <f t="shared" si="37"/>
      </c>
      <c r="K78" s="31">
        <f t="shared" si="38"/>
      </c>
      <c r="L78" s="86">
        <f t="shared" si="39"/>
      </c>
      <c r="M78" s="17"/>
      <c r="N78" s="122"/>
    </row>
    <row r="79" spans="1:14" ht="34.5" customHeight="1">
      <c r="A79" s="34" t="s">
        <v>654</v>
      </c>
      <c r="B79" s="17" t="s">
        <v>964</v>
      </c>
      <c r="C79" s="27" t="s">
        <v>533</v>
      </c>
      <c r="D79" s="92"/>
      <c r="E79" s="31">
        <f t="shared" si="32"/>
      </c>
      <c r="F79" s="31">
        <f t="shared" si="33"/>
      </c>
      <c r="G79" s="31">
        <f t="shared" si="34"/>
      </c>
      <c r="H79" s="31">
        <f t="shared" si="35"/>
      </c>
      <c r="I79" s="31">
        <f t="shared" si="36"/>
      </c>
      <c r="J79" s="31">
        <f t="shared" si="37"/>
      </c>
      <c r="K79" s="31">
        <f t="shared" si="38"/>
      </c>
      <c r="L79" s="86">
        <f t="shared" si="39"/>
      </c>
      <c r="M79" s="17"/>
      <c r="N79" s="122"/>
    </row>
    <row r="80" spans="1:14" ht="34.5" customHeight="1">
      <c r="A80" s="34" t="s">
        <v>655</v>
      </c>
      <c r="B80" s="17" t="s">
        <v>128</v>
      </c>
      <c r="C80" s="27" t="s">
        <v>533</v>
      </c>
      <c r="D80" s="92"/>
      <c r="E80" s="31">
        <f t="shared" si="32"/>
      </c>
      <c r="F80" s="31">
        <f t="shared" si="33"/>
      </c>
      <c r="G80" s="31">
        <f t="shared" si="34"/>
      </c>
      <c r="H80" s="31">
        <f t="shared" si="35"/>
      </c>
      <c r="I80" s="31">
        <f t="shared" si="36"/>
      </c>
      <c r="J80" s="31">
        <f t="shared" si="37"/>
      </c>
      <c r="K80" s="31">
        <f t="shared" si="38"/>
      </c>
      <c r="L80" s="86">
        <f t="shared" si="39"/>
      </c>
      <c r="M80" s="17"/>
      <c r="N80" s="122"/>
    </row>
    <row r="81" spans="1:14" ht="34.5" customHeight="1">
      <c r="A81" s="34" t="s">
        <v>656</v>
      </c>
      <c r="B81" s="18" t="s">
        <v>850</v>
      </c>
      <c r="C81" s="27"/>
      <c r="D81" s="92"/>
      <c r="E81" s="27"/>
      <c r="F81" s="27"/>
      <c r="G81" s="27"/>
      <c r="H81" s="27"/>
      <c r="I81" s="27"/>
      <c r="J81" s="27"/>
      <c r="K81" s="27"/>
      <c r="L81" s="96"/>
      <c r="M81" s="17"/>
      <c r="N81" s="122"/>
    </row>
    <row r="82" spans="1:14" ht="34.5" customHeight="1">
      <c r="A82" s="34" t="s">
        <v>657</v>
      </c>
      <c r="B82" s="17" t="s">
        <v>514</v>
      </c>
      <c r="C82" s="27" t="s">
        <v>533</v>
      </c>
      <c r="D82" s="92"/>
      <c r="E82" s="31">
        <f aca="true" t="shared" si="40" ref="E82:E108">IF($D82="F","F","")</f>
      </c>
      <c r="F82" s="31">
        <f aca="true" t="shared" si="41" ref="F82:F108">IF($D82="NV","NV","")</f>
      </c>
      <c r="G82" s="31">
        <f aca="true" t="shared" si="42" ref="G82:G108">IF($D82="TP","TP","")</f>
      </c>
      <c r="H82" s="31">
        <f aca="true" t="shared" si="43" ref="H82:H108">IF($D82="M","M","")</f>
      </c>
      <c r="I82" s="31">
        <f aca="true" t="shared" si="44" ref="I82:I108">IF($D82="R","R","")</f>
      </c>
      <c r="J82" s="31">
        <f aca="true" t="shared" si="45" ref="J82:J108">IF($D82="C","C","")</f>
      </c>
      <c r="K82" s="31">
        <f aca="true" t="shared" si="46" ref="K82:K108">IF($D82="NA","NA","")</f>
      </c>
      <c r="L82" s="86">
        <f aca="true" t="shared" si="47" ref="L82:L108">CONCATENATE(E82,F82,G82,H82,I82,J82,K82)</f>
      </c>
      <c r="M82" s="17"/>
      <c r="N82" s="122"/>
    </row>
    <row r="83" spans="1:14" ht="34.5" customHeight="1">
      <c r="A83" s="34" t="s">
        <v>658</v>
      </c>
      <c r="B83" s="17" t="s">
        <v>674</v>
      </c>
      <c r="C83" s="27" t="s">
        <v>533</v>
      </c>
      <c r="D83" s="92"/>
      <c r="E83" s="31">
        <f t="shared" si="40"/>
      </c>
      <c r="F83" s="31">
        <f t="shared" si="41"/>
      </c>
      <c r="G83" s="31">
        <f t="shared" si="42"/>
      </c>
      <c r="H83" s="31">
        <f t="shared" si="43"/>
      </c>
      <c r="I83" s="31">
        <f t="shared" si="44"/>
      </c>
      <c r="J83" s="31">
        <f t="shared" si="45"/>
      </c>
      <c r="K83" s="31">
        <f t="shared" si="46"/>
      </c>
      <c r="L83" s="86">
        <f t="shared" si="47"/>
      </c>
      <c r="M83" s="17"/>
      <c r="N83" s="122"/>
    </row>
    <row r="84" spans="1:14" ht="34.5" customHeight="1">
      <c r="A84" s="34" t="s">
        <v>660</v>
      </c>
      <c r="B84" s="17" t="s">
        <v>970</v>
      </c>
      <c r="C84" s="27" t="s">
        <v>533</v>
      </c>
      <c r="D84" s="92"/>
      <c r="E84" s="31">
        <f t="shared" si="40"/>
      </c>
      <c r="F84" s="31">
        <f t="shared" si="41"/>
      </c>
      <c r="G84" s="31">
        <f t="shared" si="42"/>
      </c>
      <c r="H84" s="31">
        <f t="shared" si="43"/>
      </c>
      <c r="I84" s="31">
        <f t="shared" si="44"/>
      </c>
      <c r="J84" s="31">
        <f t="shared" si="45"/>
      </c>
      <c r="K84" s="31">
        <f t="shared" si="46"/>
      </c>
      <c r="L84" s="86">
        <f t="shared" si="47"/>
      </c>
      <c r="M84" s="17"/>
      <c r="N84" s="122"/>
    </row>
    <row r="85" spans="1:14" ht="34.5" customHeight="1">
      <c r="A85" s="34" t="s">
        <v>820</v>
      </c>
      <c r="B85" s="17" t="s">
        <v>675</v>
      </c>
      <c r="C85" s="27" t="s">
        <v>533</v>
      </c>
      <c r="D85" s="92"/>
      <c r="E85" s="31">
        <f t="shared" si="40"/>
      </c>
      <c r="F85" s="31">
        <f t="shared" si="41"/>
      </c>
      <c r="G85" s="31">
        <f t="shared" si="42"/>
      </c>
      <c r="H85" s="31">
        <f t="shared" si="43"/>
      </c>
      <c r="I85" s="31">
        <f t="shared" si="44"/>
      </c>
      <c r="J85" s="31">
        <f t="shared" si="45"/>
      </c>
      <c r="K85" s="31">
        <f t="shared" si="46"/>
      </c>
      <c r="L85" s="86">
        <f t="shared" si="47"/>
      </c>
      <c r="M85" s="17"/>
      <c r="N85" s="122"/>
    </row>
    <row r="86" spans="1:14" ht="34.5" customHeight="1">
      <c r="A86" s="34" t="s">
        <v>821</v>
      </c>
      <c r="B86" s="17" t="s">
        <v>676</v>
      </c>
      <c r="C86" s="27" t="s">
        <v>533</v>
      </c>
      <c r="D86" s="92"/>
      <c r="E86" s="31">
        <f t="shared" si="40"/>
      </c>
      <c r="F86" s="31">
        <f t="shared" si="41"/>
      </c>
      <c r="G86" s="31">
        <f t="shared" si="42"/>
      </c>
      <c r="H86" s="31">
        <f t="shared" si="43"/>
      </c>
      <c r="I86" s="31">
        <f t="shared" si="44"/>
      </c>
      <c r="J86" s="31">
        <f t="shared" si="45"/>
      </c>
      <c r="K86" s="31">
        <f t="shared" si="46"/>
      </c>
      <c r="L86" s="86">
        <f t="shared" si="47"/>
      </c>
      <c r="M86" s="17"/>
      <c r="N86" s="122"/>
    </row>
    <row r="87" spans="1:14" ht="34.5" customHeight="1">
      <c r="A87" s="34" t="s">
        <v>822</v>
      </c>
      <c r="B87" s="17" t="s">
        <v>974</v>
      </c>
      <c r="C87" s="27" t="s">
        <v>533</v>
      </c>
      <c r="D87" s="92"/>
      <c r="E87" s="31">
        <f t="shared" si="40"/>
      </c>
      <c r="F87" s="31">
        <f t="shared" si="41"/>
      </c>
      <c r="G87" s="31">
        <f t="shared" si="42"/>
      </c>
      <c r="H87" s="31">
        <f t="shared" si="43"/>
      </c>
      <c r="I87" s="31">
        <f t="shared" si="44"/>
      </c>
      <c r="J87" s="31">
        <f t="shared" si="45"/>
      </c>
      <c r="K87" s="31">
        <f t="shared" si="46"/>
      </c>
      <c r="L87" s="86">
        <f t="shared" si="47"/>
      </c>
      <c r="M87" s="17"/>
      <c r="N87" s="122"/>
    </row>
    <row r="88" spans="1:14" ht="34.5" customHeight="1">
      <c r="A88" s="34" t="s">
        <v>823</v>
      </c>
      <c r="B88" s="17" t="s">
        <v>677</v>
      </c>
      <c r="C88" s="27" t="s">
        <v>533</v>
      </c>
      <c r="D88" s="92"/>
      <c r="E88" s="31">
        <f t="shared" si="40"/>
      </c>
      <c r="F88" s="31">
        <f t="shared" si="41"/>
      </c>
      <c r="G88" s="31">
        <f t="shared" si="42"/>
      </c>
      <c r="H88" s="31">
        <f t="shared" si="43"/>
      </c>
      <c r="I88" s="31">
        <f t="shared" si="44"/>
      </c>
      <c r="J88" s="31">
        <f t="shared" si="45"/>
      </c>
      <c r="K88" s="31">
        <f t="shared" si="46"/>
      </c>
      <c r="L88" s="86">
        <f t="shared" si="47"/>
      </c>
      <c r="M88" s="17"/>
      <c r="N88" s="122"/>
    </row>
    <row r="89" spans="1:14" ht="34.5" customHeight="1">
      <c r="A89" s="34" t="s">
        <v>824</v>
      </c>
      <c r="B89" s="17" t="s">
        <v>678</v>
      </c>
      <c r="C89" s="27" t="s">
        <v>533</v>
      </c>
      <c r="D89" s="92"/>
      <c r="E89" s="31">
        <f t="shared" si="40"/>
      </c>
      <c r="F89" s="31">
        <f t="shared" si="41"/>
      </c>
      <c r="G89" s="31">
        <f t="shared" si="42"/>
      </c>
      <c r="H89" s="31">
        <f t="shared" si="43"/>
      </c>
      <c r="I89" s="31">
        <f t="shared" si="44"/>
      </c>
      <c r="J89" s="31">
        <f t="shared" si="45"/>
      </c>
      <c r="K89" s="31">
        <f t="shared" si="46"/>
      </c>
      <c r="L89" s="86">
        <f t="shared" si="47"/>
      </c>
      <c r="M89" s="17"/>
      <c r="N89" s="122"/>
    </row>
    <row r="90" spans="1:14" ht="34.5" customHeight="1">
      <c r="A90" s="34" t="s">
        <v>825</v>
      </c>
      <c r="B90" s="17" t="s">
        <v>679</v>
      </c>
      <c r="C90" s="27" t="s">
        <v>533</v>
      </c>
      <c r="D90" s="92"/>
      <c r="E90" s="31">
        <f t="shared" si="40"/>
      </c>
      <c r="F90" s="31">
        <f t="shared" si="41"/>
      </c>
      <c r="G90" s="31">
        <f t="shared" si="42"/>
      </c>
      <c r="H90" s="31">
        <f t="shared" si="43"/>
      </c>
      <c r="I90" s="31">
        <f t="shared" si="44"/>
      </c>
      <c r="J90" s="31">
        <f t="shared" si="45"/>
      </c>
      <c r="K90" s="31">
        <f t="shared" si="46"/>
      </c>
      <c r="L90" s="86">
        <f t="shared" si="47"/>
      </c>
      <c r="M90" s="17"/>
      <c r="N90" s="122"/>
    </row>
    <row r="91" spans="1:14" ht="34.5" customHeight="1">
      <c r="A91" s="34" t="s">
        <v>826</v>
      </c>
      <c r="B91" s="17" t="s">
        <v>680</v>
      </c>
      <c r="C91" s="27" t="s">
        <v>533</v>
      </c>
      <c r="D91" s="92"/>
      <c r="E91" s="31">
        <f t="shared" si="40"/>
      </c>
      <c r="F91" s="31">
        <f t="shared" si="41"/>
      </c>
      <c r="G91" s="31">
        <f t="shared" si="42"/>
      </c>
      <c r="H91" s="31">
        <f t="shared" si="43"/>
      </c>
      <c r="I91" s="31">
        <f t="shared" si="44"/>
      </c>
      <c r="J91" s="31">
        <f t="shared" si="45"/>
      </c>
      <c r="K91" s="31">
        <f t="shared" si="46"/>
      </c>
      <c r="L91" s="86">
        <f t="shared" si="47"/>
      </c>
      <c r="M91" s="17"/>
      <c r="N91" s="122"/>
    </row>
    <row r="92" spans="1:14" ht="34.5" customHeight="1">
      <c r="A92" s="34" t="s">
        <v>827</v>
      </c>
      <c r="B92" s="17" t="s">
        <v>1376</v>
      </c>
      <c r="C92" s="27" t="s">
        <v>533</v>
      </c>
      <c r="D92" s="92"/>
      <c r="E92" s="31">
        <f t="shared" si="40"/>
      </c>
      <c r="F92" s="31">
        <f t="shared" si="41"/>
      </c>
      <c r="G92" s="31">
        <f t="shared" si="42"/>
      </c>
      <c r="H92" s="31">
        <f t="shared" si="43"/>
      </c>
      <c r="I92" s="31">
        <f t="shared" si="44"/>
      </c>
      <c r="J92" s="31">
        <f t="shared" si="45"/>
      </c>
      <c r="K92" s="31">
        <f t="shared" si="46"/>
      </c>
      <c r="L92" s="86">
        <f t="shared" si="47"/>
      </c>
      <c r="M92" s="17"/>
      <c r="N92" s="122"/>
    </row>
    <row r="93" spans="1:14" ht="45" customHeight="1">
      <c r="A93" s="34" t="s">
        <v>828</v>
      </c>
      <c r="B93" s="17" t="s">
        <v>681</v>
      </c>
      <c r="C93" s="27" t="s">
        <v>533</v>
      </c>
      <c r="D93" s="92"/>
      <c r="E93" s="31">
        <f t="shared" si="40"/>
      </c>
      <c r="F93" s="31">
        <f t="shared" si="41"/>
      </c>
      <c r="G93" s="31">
        <f t="shared" si="42"/>
      </c>
      <c r="H93" s="31">
        <f t="shared" si="43"/>
      </c>
      <c r="I93" s="31">
        <f t="shared" si="44"/>
      </c>
      <c r="J93" s="31">
        <f t="shared" si="45"/>
      </c>
      <c r="K93" s="31">
        <f t="shared" si="46"/>
      </c>
      <c r="L93" s="86">
        <f t="shared" si="47"/>
      </c>
      <c r="M93" s="17"/>
      <c r="N93" s="122"/>
    </row>
    <row r="94" spans="1:14" ht="34.5" customHeight="1">
      <c r="A94" s="34" t="s">
        <v>829</v>
      </c>
      <c r="B94" s="17" t="s">
        <v>214</v>
      </c>
      <c r="C94" s="27" t="s">
        <v>533</v>
      </c>
      <c r="D94" s="92"/>
      <c r="E94" s="31">
        <f t="shared" si="40"/>
      </c>
      <c r="F94" s="31">
        <f t="shared" si="41"/>
      </c>
      <c r="G94" s="31">
        <f t="shared" si="42"/>
      </c>
      <c r="H94" s="31">
        <f t="shared" si="43"/>
      </c>
      <c r="I94" s="31">
        <f t="shared" si="44"/>
      </c>
      <c r="J94" s="31">
        <f t="shared" si="45"/>
      </c>
      <c r="K94" s="31">
        <f t="shared" si="46"/>
      </c>
      <c r="L94" s="86">
        <f t="shared" si="47"/>
      </c>
      <c r="M94" s="17"/>
      <c r="N94" s="122"/>
    </row>
    <row r="95" spans="1:14" ht="34.5" customHeight="1">
      <c r="A95" s="34" t="s">
        <v>830</v>
      </c>
      <c r="B95" s="17" t="s">
        <v>1377</v>
      </c>
      <c r="C95" s="27" t="s">
        <v>533</v>
      </c>
      <c r="D95" s="92"/>
      <c r="E95" s="31">
        <f t="shared" si="40"/>
      </c>
      <c r="F95" s="31">
        <f t="shared" si="41"/>
      </c>
      <c r="G95" s="31">
        <f t="shared" si="42"/>
      </c>
      <c r="H95" s="31">
        <f t="shared" si="43"/>
      </c>
      <c r="I95" s="31">
        <f t="shared" si="44"/>
      </c>
      <c r="J95" s="31">
        <f t="shared" si="45"/>
      </c>
      <c r="K95" s="31">
        <f t="shared" si="46"/>
      </c>
      <c r="L95" s="86">
        <f t="shared" si="47"/>
      </c>
      <c r="M95" s="17"/>
      <c r="N95" s="122"/>
    </row>
    <row r="96" spans="1:14" ht="34.5" customHeight="1">
      <c r="A96" s="34" t="s">
        <v>831</v>
      </c>
      <c r="B96" s="17" t="s">
        <v>682</v>
      </c>
      <c r="C96" s="27" t="s">
        <v>533</v>
      </c>
      <c r="D96" s="92"/>
      <c r="E96" s="31">
        <f t="shared" si="40"/>
      </c>
      <c r="F96" s="31">
        <f t="shared" si="41"/>
      </c>
      <c r="G96" s="31">
        <f t="shared" si="42"/>
      </c>
      <c r="H96" s="31">
        <f t="shared" si="43"/>
      </c>
      <c r="I96" s="31">
        <f t="shared" si="44"/>
      </c>
      <c r="J96" s="31">
        <f t="shared" si="45"/>
      </c>
      <c r="K96" s="31">
        <f t="shared" si="46"/>
      </c>
      <c r="L96" s="86">
        <f t="shared" si="47"/>
      </c>
      <c r="M96" s="17"/>
      <c r="N96" s="122"/>
    </row>
    <row r="97" spans="1:14" ht="45" customHeight="1">
      <c r="A97" s="34" t="s">
        <v>1</v>
      </c>
      <c r="B97" s="17" t="s">
        <v>1378</v>
      </c>
      <c r="C97" s="27" t="s">
        <v>533</v>
      </c>
      <c r="D97" s="92"/>
      <c r="E97" s="31">
        <f t="shared" si="40"/>
      </c>
      <c r="F97" s="31">
        <f t="shared" si="41"/>
      </c>
      <c r="G97" s="31">
        <f t="shared" si="42"/>
      </c>
      <c r="H97" s="31">
        <f t="shared" si="43"/>
      </c>
      <c r="I97" s="31">
        <f t="shared" si="44"/>
      </c>
      <c r="J97" s="31">
        <f t="shared" si="45"/>
      </c>
      <c r="K97" s="31">
        <f t="shared" si="46"/>
      </c>
      <c r="L97" s="86">
        <f t="shared" si="47"/>
      </c>
      <c r="M97" s="17"/>
      <c r="N97" s="122"/>
    </row>
    <row r="98" spans="1:14" ht="34.5" customHeight="1">
      <c r="A98" s="34" t="s">
        <v>3</v>
      </c>
      <c r="B98" s="17" t="s">
        <v>1379</v>
      </c>
      <c r="C98" s="27" t="s">
        <v>533</v>
      </c>
      <c r="D98" s="92"/>
      <c r="E98" s="31">
        <f t="shared" si="40"/>
      </c>
      <c r="F98" s="31">
        <f t="shared" si="41"/>
      </c>
      <c r="G98" s="31">
        <f t="shared" si="42"/>
      </c>
      <c r="H98" s="31">
        <f t="shared" si="43"/>
      </c>
      <c r="I98" s="31">
        <f t="shared" si="44"/>
      </c>
      <c r="J98" s="31">
        <f t="shared" si="45"/>
      </c>
      <c r="K98" s="31">
        <f t="shared" si="46"/>
      </c>
      <c r="L98" s="86">
        <f t="shared" si="47"/>
      </c>
      <c r="M98" s="17"/>
      <c r="N98" s="122"/>
    </row>
    <row r="99" spans="1:14" ht="45" customHeight="1">
      <c r="A99" s="34" t="s">
        <v>5</v>
      </c>
      <c r="B99" s="17" t="s">
        <v>683</v>
      </c>
      <c r="C99" s="27" t="s">
        <v>533</v>
      </c>
      <c r="D99" s="92"/>
      <c r="E99" s="31">
        <f t="shared" si="40"/>
      </c>
      <c r="F99" s="31">
        <f t="shared" si="41"/>
      </c>
      <c r="G99" s="31">
        <f t="shared" si="42"/>
      </c>
      <c r="H99" s="31">
        <f t="shared" si="43"/>
      </c>
      <c r="I99" s="31">
        <f t="shared" si="44"/>
      </c>
      <c r="J99" s="31">
        <f t="shared" si="45"/>
      </c>
      <c r="K99" s="31">
        <f t="shared" si="46"/>
      </c>
      <c r="L99" s="86">
        <f t="shared" si="47"/>
      </c>
      <c r="M99" s="17"/>
      <c r="N99" s="122"/>
    </row>
    <row r="100" spans="1:14" ht="34.5" customHeight="1">
      <c r="A100" s="34" t="s">
        <v>962</v>
      </c>
      <c r="B100" s="17" t="s">
        <v>684</v>
      </c>
      <c r="C100" s="27" t="s">
        <v>533</v>
      </c>
      <c r="D100" s="92"/>
      <c r="E100" s="31">
        <f t="shared" si="40"/>
      </c>
      <c r="F100" s="31">
        <f t="shared" si="41"/>
      </c>
      <c r="G100" s="31">
        <f t="shared" si="42"/>
      </c>
      <c r="H100" s="31">
        <f t="shared" si="43"/>
      </c>
      <c r="I100" s="31">
        <f t="shared" si="44"/>
      </c>
      <c r="J100" s="31">
        <f t="shared" si="45"/>
      </c>
      <c r="K100" s="31">
        <f t="shared" si="46"/>
      </c>
      <c r="L100" s="86">
        <f t="shared" si="47"/>
      </c>
      <c r="M100" s="17"/>
      <c r="N100" s="122"/>
    </row>
    <row r="101" spans="1:14" ht="34.5" customHeight="1">
      <c r="A101" s="34" t="s">
        <v>963</v>
      </c>
      <c r="B101" s="17" t="s">
        <v>685</v>
      </c>
      <c r="C101" s="27" t="s">
        <v>533</v>
      </c>
      <c r="D101" s="92"/>
      <c r="E101" s="31">
        <f t="shared" si="40"/>
      </c>
      <c r="F101" s="31">
        <f t="shared" si="41"/>
      </c>
      <c r="G101" s="31">
        <f t="shared" si="42"/>
      </c>
      <c r="H101" s="31">
        <f t="shared" si="43"/>
      </c>
      <c r="I101" s="31">
        <f t="shared" si="44"/>
      </c>
      <c r="J101" s="31">
        <f t="shared" si="45"/>
      </c>
      <c r="K101" s="31">
        <f t="shared" si="46"/>
      </c>
      <c r="L101" s="86">
        <f t="shared" si="47"/>
      </c>
      <c r="M101" s="17"/>
      <c r="N101" s="122"/>
    </row>
    <row r="102" spans="1:14" ht="34.5" customHeight="1">
      <c r="A102" s="34" t="s">
        <v>965</v>
      </c>
      <c r="B102" s="17" t="s">
        <v>686</v>
      </c>
      <c r="C102" s="27" t="s">
        <v>533</v>
      </c>
      <c r="D102" s="92"/>
      <c r="E102" s="31">
        <f t="shared" si="40"/>
      </c>
      <c r="F102" s="31">
        <f t="shared" si="41"/>
      </c>
      <c r="G102" s="31">
        <f t="shared" si="42"/>
      </c>
      <c r="H102" s="31">
        <f t="shared" si="43"/>
      </c>
      <c r="I102" s="31">
        <f t="shared" si="44"/>
      </c>
      <c r="J102" s="31">
        <f t="shared" si="45"/>
      </c>
      <c r="K102" s="31">
        <f t="shared" si="46"/>
      </c>
      <c r="L102" s="86">
        <f t="shared" si="47"/>
      </c>
      <c r="M102" s="17"/>
      <c r="N102" s="122"/>
    </row>
    <row r="103" spans="1:14" ht="34.5" customHeight="1">
      <c r="A103" s="34" t="s">
        <v>966</v>
      </c>
      <c r="B103" s="17" t="s">
        <v>687</v>
      </c>
      <c r="C103" s="27" t="s">
        <v>533</v>
      </c>
      <c r="D103" s="92"/>
      <c r="E103" s="31">
        <f t="shared" si="40"/>
      </c>
      <c r="F103" s="31">
        <f t="shared" si="41"/>
      </c>
      <c r="G103" s="31">
        <f t="shared" si="42"/>
      </c>
      <c r="H103" s="31">
        <f t="shared" si="43"/>
      </c>
      <c r="I103" s="31">
        <f t="shared" si="44"/>
      </c>
      <c r="J103" s="31">
        <f t="shared" si="45"/>
      </c>
      <c r="K103" s="31">
        <f t="shared" si="46"/>
      </c>
      <c r="L103" s="86">
        <f t="shared" si="47"/>
      </c>
      <c r="M103" s="17"/>
      <c r="N103" s="122"/>
    </row>
    <row r="104" spans="1:14" ht="34.5" customHeight="1">
      <c r="A104" s="34" t="s">
        <v>967</v>
      </c>
      <c r="B104" s="17" t="s">
        <v>220</v>
      </c>
      <c r="C104" s="27" t="s">
        <v>533</v>
      </c>
      <c r="D104" s="92"/>
      <c r="E104" s="31">
        <f t="shared" si="40"/>
      </c>
      <c r="F104" s="31">
        <f t="shared" si="41"/>
      </c>
      <c r="G104" s="31">
        <f t="shared" si="42"/>
      </c>
      <c r="H104" s="31">
        <f t="shared" si="43"/>
      </c>
      <c r="I104" s="31">
        <f t="shared" si="44"/>
      </c>
      <c r="J104" s="31">
        <f t="shared" si="45"/>
      </c>
      <c r="K104" s="31">
        <f t="shared" si="46"/>
      </c>
      <c r="L104" s="86">
        <f t="shared" si="47"/>
      </c>
      <c r="M104" s="17"/>
      <c r="N104" s="122"/>
    </row>
    <row r="105" spans="1:14" ht="34.5" customHeight="1">
      <c r="A105" s="34" t="s">
        <v>968</v>
      </c>
      <c r="B105" s="17" t="s">
        <v>764</v>
      </c>
      <c r="C105" s="27" t="s">
        <v>533</v>
      </c>
      <c r="D105" s="92"/>
      <c r="E105" s="31">
        <f t="shared" si="40"/>
      </c>
      <c r="F105" s="31">
        <f t="shared" si="41"/>
      </c>
      <c r="G105" s="31">
        <f t="shared" si="42"/>
      </c>
      <c r="H105" s="31">
        <f t="shared" si="43"/>
      </c>
      <c r="I105" s="31">
        <f t="shared" si="44"/>
      </c>
      <c r="J105" s="31">
        <f t="shared" si="45"/>
      </c>
      <c r="K105" s="31">
        <f t="shared" si="46"/>
      </c>
      <c r="L105" s="86">
        <f t="shared" si="47"/>
      </c>
      <c r="M105" s="17"/>
      <c r="N105" s="122"/>
    </row>
    <row r="106" spans="1:14" ht="34.5" customHeight="1">
      <c r="A106" s="34" t="s">
        <v>969</v>
      </c>
      <c r="B106" s="17" t="s">
        <v>535</v>
      </c>
      <c r="C106" s="27" t="s">
        <v>533</v>
      </c>
      <c r="D106" s="92"/>
      <c r="E106" s="31">
        <f t="shared" si="40"/>
      </c>
      <c r="F106" s="31">
        <f t="shared" si="41"/>
      </c>
      <c r="G106" s="31">
        <f t="shared" si="42"/>
      </c>
      <c r="H106" s="31">
        <f t="shared" si="43"/>
      </c>
      <c r="I106" s="31">
        <f t="shared" si="44"/>
      </c>
      <c r="J106" s="31">
        <f t="shared" si="45"/>
      </c>
      <c r="K106" s="31">
        <f t="shared" si="46"/>
      </c>
      <c r="L106" s="86">
        <f t="shared" si="47"/>
      </c>
      <c r="M106" s="17"/>
      <c r="N106" s="122"/>
    </row>
    <row r="107" spans="1:14" ht="34.5" customHeight="1">
      <c r="A107" s="34" t="s">
        <v>971</v>
      </c>
      <c r="B107" s="17" t="s">
        <v>923</v>
      </c>
      <c r="C107" s="27" t="s">
        <v>533</v>
      </c>
      <c r="D107" s="92"/>
      <c r="E107" s="31">
        <f t="shared" si="40"/>
      </c>
      <c r="F107" s="31">
        <f t="shared" si="41"/>
      </c>
      <c r="G107" s="31">
        <f t="shared" si="42"/>
      </c>
      <c r="H107" s="31">
        <f t="shared" si="43"/>
      </c>
      <c r="I107" s="31">
        <f t="shared" si="44"/>
      </c>
      <c r="J107" s="31">
        <f t="shared" si="45"/>
      </c>
      <c r="K107" s="31">
        <f t="shared" si="46"/>
      </c>
      <c r="L107" s="86">
        <f t="shared" si="47"/>
      </c>
      <c r="M107" s="17"/>
      <c r="N107" s="122"/>
    </row>
    <row r="108" spans="1:14" ht="34.5" customHeight="1">
      <c r="A108" s="34" t="s">
        <v>972</v>
      </c>
      <c r="B108" s="17" t="s">
        <v>536</v>
      </c>
      <c r="C108" s="27" t="s">
        <v>533</v>
      </c>
      <c r="D108" s="92"/>
      <c r="E108" s="31">
        <f t="shared" si="40"/>
      </c>
      <c r="F108" s="31">
        <f t="shared" si="41"/>
      </c>
      <c r="G108" s="31">
        <f t="shared" si="42"/>
      </c>
      <c r="H108" s="31">
        <f t="shared" si="43"/>
      </c>
      <c r="I108" s="31">
        <f t="shared" si="44"/>
      </c>
      <c r="J108" s="31">
        <f t="shared" si="45"/>
      </c>
      <c r="K108" s="31">
        <f t="shared" si="46"/>
      </c>
      <c r="L108" s="86">
        <f t="shared" si="47"/>
      </c>
      <c r="M108" s="17"/>
      <c r="N108" s="122"/>
    </row>
    <row r="109" spans="1:14" ht="34.5" customHeight="1">
      <c r="A109" s="34" t="s">
        <v>973</v>
      </c>
      <c r="B109" s="51" t="s">
        <v>851</v>
      </c>
      <c r="C109" s="52"/>
      <c r="D109" s="93"/>
      <c r="E109" s="52"/>
      <c r="F109" s="52"/>
      <c r="G109" s="52"/>
      <c r="H109" s="52"/>
      <c r="I109" s="52"/>
      <c r="J109" s="52"/>
      <c r="K109" s="52"/>
      <c r="L109" s="97"/>
      <c r="M109" s="17"/>
      <c r="N109" s="122"/>
    </row>
    <row r="110" spans="1:14" ht="34.5" customHeight="1">
      <c r="A110" s="34" t="s">
        <v>975</v>
      </c>
      <c r="B110" s="17" t="s">
        <v>221</v>
      </c>
      <c r="C110" s="27" t="s">
        <v>533</v>
      </c>
      <c r="D110" s="92"/>
      <c r="E110" s="31">
        <f aca="true" t="shared" si="48" ref="E110:E121">IF($D110="F","F","")</f>
      </c>
      <c r="F110" s="31">
        <f aca="true" t="shared" si="49" ref="F110:F121">IF($D110="NV","NV","")</f>
      </c>
      <c r="G110" s="31">
        <f aca="true" t="shared" si="50" ref="G110:G121">IF($D110="TP","TP","")</f>
      </c>
      <c r="H110" s="31">
        <f aca="true" t="shared" si="51" ref="H110:H121">IF($D110="M","M","")</f>
      </c>
      <c r="I110" s="31">
        <f aca="true" t="shared" si="52" ref="I110:I121">IF($D110="R","R","")</f>
      </c>
      <c r="J110" s="31">
        <f aca="true" t="shared" si="53" ref="J110:J121">IF($D110="C","C","")</f>
      </c>
      <c r="K110" s="31">
        <f aca="true" t="shared" si="54" ref="K110:K121">IF($D110="NA","NA","")</f>
      </c>
      <c r="L110" s="86">
        <f aca="true" t="shared" si="55" ref="L110:L121">CONCATENATE(E110,F110,G110,H110,I110,J110,K110)</f>
      </c>
      <c r="M110" s="17"/>
      <c r="N110" s="122"/>
    </row>
    <row r="111" spans="1:14" ht="34.5" customHeight="1">
      <c r="A111" s="34" t="s">
        <v>976</v>
      </c>
      <c r="B111" s="17" t="s">
        <v>537</v>
      </c>
      <c r="C111" s="27" t="s">
        <v>533</v>
      </c>
      <c r="D111" s="92"/>
      <c r="E111" s="31">
        <f t="shared" si="48"/>
      </c>
      <c r="F111" s="31">
        <f t="shared" si="49"/>
      </c>
      <c r="G111" s="31">
        <f t="shared" si="50"/>
      </c>
      <c r="H111" s="31">
        <f t="shared" si="51"/>
      </c>
      <c r="I111" s="31">
        <f t="shared" si="52"/>
      </c>
      <c r="J111" s="31">
        <f t="shared" si="53"/>
      </c>
      <c r="K111" s="31">
        <f t="shared" si="54"/>
      </c>
      <c r="L111" s="86">
        <f t="shared" si="55"/>
      </c>
      <c r="M111" s="17"/>
      <c r="N111" s="122"/>
    </row>
    <row r="112" spans="1:14" ht="34.5" customHeight="1">
      <c r="A112" s="34" t="s">
        <v>977</v>
      </c>
      <c r="B112" s="17" t="s">
        <v>538</v>
      </c>
      <c r="C112" s="27" t="s">
        <v>533</v>
      </c>
      <c r="D112" s="92"/>
      <c r="E112" s="31">
        <f t="shared" si="48"/>
      </c>
      <c r="F112" s="31">
        <f t="shared" si="49"/>
      </c>
      <c r="G112" s="31">
        <f t="shared" si="50"/>
      </c>
      <c r="H112" s="31">
        <f t="shared" si="51"/>
      </c>
      <c r="I112" s="31">
        <f t="shared" si="52"/>
      </c>
      <c r="J112" s="31">
        <f t="shared" si="53"/>
      </c>
      <c r="K112" s="31">
        <f t="shared" si="54"/>
      </c>
      <c r="L112" s="86">
        <f t="shared" si="55"/>
      </c>
      <c r="M112" s="17"/>
      <c r="N112" s="122"/>
    </row>
    <row r="113" spans="1:14" ht="34.5" customHeight="1">
      <c r="A113" s="34" t="s">
        <v>978</v>
      </c>
      <c r="B113" s="17" t="s">
        <v>222</v>
      </c>
      <c r="C113" s="27" t="s">
        <v>533</v>
      </c>
      <c r="D113" s="92"/>
      <c r="E113" s="31">
        <f t="shared" si="48"/>
      </c>
      <c r="F113" s="31">
        <f t="shared" si="49"/>
      </c>
      <c r="G113" s="31">
        <f t="shared" si="50"/>
      </c>
      <c r="H113" s="31">
        <f t="shared" si="51"/>
      </c>
      <c r="I113" s="31">
        <f t="shared" si="52"/>
      </c>
      <c r="J113" s="31">
        <f t="shared" si="53"/>
      </c>
      <c r="K113" s="31">
        <f t="shared" si="54"/>
      </c>
      <c r="L113" s="86">
        <f t="shared" si="55"/>
      </c>
      <c r="M113" s="17"/>
      <c r="N113" s="122"/>
    </row>
    <row r="114" spans="1:14" ht="34.5" customHeight="1">
      <c r="A114" s="34" t="s">
        <v>979</v>
      </c>
      <c r="B114" s="17" t="s">
        <v>223</v>
      </c>
      <c r="C114" s="27" t="s">
        <v>533</v>
      </c>
      <c r="D114" s="92"/>
      <c r="E114" s="31">
        <f t="shared" si="48"/>
      </c>
      <c r="F114" s="31">
        <f t="shared" si="49"/>
      </c>
      <c r="G114" s="31">
        <f t="shared" si="50"/>
      </c>
      <c r="H114" s="31">
        <f t="shared" si="51"/>
      </c>
      <c r="I114" s="31">
        <f t="shared" si="52"/>
      </c>
      <c r="J114" s="31">
        <f t="shared" si="53"/>
      </c>
      <c r="K114" s="31">
        <f t="shared" si="54"/>
      </c>
      <c r="L114" s="86">
        <f t="shared" si="55"/>
      </c>
      <c r="M114" s="17"/>
      <c r="N114" s="122"/>
    </row>
    <row r="115" spans="1:14" ht="34.5" customHeight="1">
      <c r="A115" s="34" t="s">
        <v>980</v>
      </c>
      <c r="B115" s="17" t="s">
        <v>539</v>
      </c>
      <c r="C115" s="27" t="s">
        <v>533</v>
      </c>
      <c r="D115" s="92"/>
      <c r="E115" s="31">
        <f t="shared" si="48"/>
      </c>
      <c r="F115" s="31">
        <f t="shared" si="49"/>
      </c>
      <c r="G115" s="31">
        <f t="shared" si="50"/>
      </c>
      <c r="H115" s="31">
        <f t="shared" si="51"/>
      </c>
      <c r="I115" s="31">
        <f t="shared" si="52"/>
      </c>
      <c r="J115" s="31">
        <f t="shared" si="53"/>
      </c>
      <c r="K115" s="31">
        <f t="shared" si="54"/>
      </c>
      <c r="L115" s="86">
        <f t="shared" si="55"/>
      </c>
      <c r="M115" s="17"/>
      <c r="N115" s="122"/>
    </row>
    <row r="116" spans="1:14" ht="34.5" customHeight="1">
      <c r="A116" s="34" t="s">
        <v>931</v>
      </c>
      <c r="B116" s="17" t="s">
        <v>540</v>
      </c>
      <c r="C116" s="27" t="s">
        <v>533</v>
      </c>
      <c r="D116" s="92"/>
      <c r="E116" s="31">
        <f t="shared" si="48"/>
      </c>
      <c r="F116" s="31">
        <f t="shared" si="49"/>
      </c>
      <c r="G116" s="31">
        <f t="shared" si="50"/>
      </c>
      <c r="H116" s="31">
        <f t="shared" si="51"/>
      </c>
      <c r="I116" s="31">
        <f t="shared" si="52"/>
      </c>
      <c r="J116" s="31">
        <f t="shared" si="53"/>
      </c>
      <c r="K116" s="31">
        <f t="shared" si="54"/>
      </c>
      <c r="L116" s="86">
        <f t="shared" si="55"/>
      </c>
      <c r="M116" s="17"/>
      <c r="N116" s="122"/>
    </row>
    <row r="117" spans="1:14" ht="34.5" customHeight="1">
      <c r="A117" s="34" t="s">
        <v>215</v>
      </c>
      <c r="B117" s="17" t="s">
        <v>666</v>
      </c>
      <c r="C117" s="27" t="s">
        <v>533</v>
      </c>
      <c r="D117" s="92"/>
      <c r="E117" s="31">
        <f t="shared" si="48"/>
      </c>
      <c r="F117" s="31">
        <f t="shared" si="49"/>
      </c>
      <c r="G117" s="31">
        <f t="shared" si="50"/>
      </c>
      <c r="H117" s="31">
        <f t="shared" si="51"/>
      </c>
      <c r="I117" s="31">
        <f t="shared" si="52"/>
      </c>
      <c r="J117" s="31">
        <f t="shared" si="53"/>
      </c>
      <c r="K117" s="31">
        <f t="shared" si="54"/>
      </c>
      <c r="L117" s="86">
        <f t="shared" si="55"/>
      </c>
      <c r="M117" s="17"/>
      <c r="N117" s="122"/>
    </row>
    <row r="118" spans="1:14" ht="34.5" customHeight="1">
      <c r="A118" s="34" t="s">
        <v>216</v>
      </c>
      <c r="B118" s="48" t="s">
        <v>667</v>
      </c>
      <c r="C118" s="53" t="s">
        <v>533</v>
      </c>
      <c r="D118" s="92"/>
      <c r="E118" s="31">
        <f t="shared" si="48"/>
      </c>
      <c r="F118" s="31">
        <f t="shared" si="49"/>
      </c>
      <c r="G118" s="31">
        <f t="shared" si="50"/>
      </c>
      <c r="H118" s="31">
        <f t="shared" si="51"/>
      </c>
      <c r="I118" s="31">
        <f t="shared" si="52"/>
      </c>
      <c r="J118" s="31">
        <f t="shared" si="53"/>
      </c>
      <c r="K118" s="31">
        <f t="shared" si="54"/>
      </c>
      <c r="L118" s="86">
        <f t="shared" si="55"/>
      </c>
      <c r="M118" s="17"/>
      <c r="N118" s="122"/>
    </row>
    <row r="119" spans="1:14" ht="34.5" customHeight="1">
      <c r="A119" s="34" t="s">
        <v>217</v>
      </c>
      <c r="B119" s="17" t="s">
        <v>211</v>
      </c>
      <c r="C119" s="27" t="s">
        <v>533</v>
      </c>
      <c r="D119" s="92"/>
      <c r="E119" s="31">
        <f t="shared" si="48"/>
      </c>
      <c r="F119" s="31">
        <f t="shared" si="49"/>
      </c>
      <c r="G119" s="31">
        <f t="shared" si="50"/>
      </c>
      <c r="H119" s="31">
        <f t="shared" si="51"/>
      </c>
      <c r="I119" s="31">
        <f t="shared" si="52"/>
      </c>
      <c r="J119" s="31">
        <f t="shared" si="53"/>
      </c>
      <c r="K119" s="31">
        <f t="shared" si="54"/>
      </c>
      <c r="L119" s="86">
        <f t="shared" si="55"/>
      </c>
      <c r="M119" s="17"/>
      <c r="N119" s="122"/>
    </row>
    <row r="120" spans="1:14" ht="34.5" customHeight="1">
      <c r="A120" s="34" t="s">
        <v>218</v>
      </c>
      <c r="B120" s="17" t="s">
        <v>224</v>
      </c>
      <c r="C120" s="27" t="s">
        <v>533</v>
      </c>
      <c r="D120" s="92"/>
      <c r="E120" s="31">
        <f t="shared" si="48"/>
      </c>
      <c r="F120" s="31">
        <f t="shared" si="49"/>
      </c>
      <c r="G120" s="31">
        <f t="shared" si="50"/>
      </c>
      <c r="H120" s="31">
        <f t="shared" si="51"/>
      </c>
      <c r="I120" s="31">
        <f t="shared" si="52"/>
      </c>
      <c r="J120" s="31">
        <f t="shared" si="53"/>
      </c>
      <c r="K120" s="31">
        <f t="shared" si="54"/>
      </c>
      <c r="L120" s="86">
        <f t="shared" si="55"/>
      </c>
      <c r="M120" s="17"/>
      <c r="N120" s="122"/>
    </row>
    <row r="121" spans="1:14" ht="34.5" customHeight="1">
      <c r="A121" s="34" t="s">
        <v>219</v>
      </c>
      <c r="B121" s="17" t="s">
        <v>225</v>
      </c>
      <c r="C121" s="27" t="s">
        <v>533</v>
      </c>
      <c r="D121" s="92"/>
      <c r="E121" s="31">
        <f t="shared" si="48"/>
      </c>
      <c r="F121" s="31">
        <f t="shared" si="49"/>
      </c>
      <c r="G121" s="31">
        <f t="shared" si="50"/>
      </c>
      <c r="H121" s="31">
        <f t="shared" si="51"/>
      </c>
      <c r="I121" s="31">
        <f t="shared" si="52"/>
      </c>
      <c r="J121" s="31">
        <f t="shared" si="53"/>
      </c>
      <c r="K121" s="31">
        <f t="shared" si="54"/>
      </c>
      <c r="L121" s="86">
        <f t="shared" si="55"/>
      </c>
      <c r="M121" s="18"/>
      <c r="N121" s="122"/>
    </row>
    <row r="122" spans="1:14" ht="34.5" customHeight="1">
      <c r="A122" s="34" t="s">
        <v>708</v>
      </c>
      <c r="B122" s="18" t="s">
        <v>745</v>
      </c>
      <c r="C122" s="27"/>
      <c r="D122" s="92"/>
      <c r="E122" s="27"/>
      <c r="F122" s="27"/>
      <c r="G122" s="27"/>
      <c r="H122" s="27"/>
      <c r="I122" s="27"/>
      <c r="J122" s="27"/>
      <c r="K122" s="27"/>
      <c r="L122" s="96"/>
      <c r="M122" s="18"/>
      <c r="N122" s="122"/>
    </row>
    <row r="123" spans="1:14" ht="63.75">
      <c r="A123" s="34" t="s">
        <v>709</v>
      </c>
      <c r="B123" s="54" t="s">
        <v>1380</v>
      </c>
      <c r="C123" s="27"/>
      <c r="D123" s="92"/>
      <c r="E123" s="27"/>
      <c r="F123" s="27"/>
      <c r="G123" s="27"/>
      <c r="H123" s="27"/>
      <c r="I123" s="27"/>
      <c r="J123" s="27"/>
      <c r="K123" s="27"/>
      <c r="L123" s="96"/>
      <c r="M123" s="18"/>
      <c r="N123" s="122"/>
    </row>
    <row r="124" spans="1:14" ht="34.5" customHeight="1">
      <c r="A124" s="34" t="s">
        <v>710</v>
      </c>
      <c r="B124" s="27" t="s">
        <v>879</v>
      </c>
      <c r="C124" s="27"/>
      <c r="D124" s="92"/>
      <c r="E124" s="27"/>
      <c r="F124" s="27"/>
      <c r="G124" s="27"/>
      <c r="H124" s="27"/>
      <c r="I124" s="27"/>
      <c r="J124" s="27"/>
      <c r="K124" s="27"/>
      <c r="L124" s="96"/>
      <c r="M124" s="18"/>
      <c r="N124" s="122"/>
    </row>
    <row r="125" spans="1:14" ht="47.25" customHeight="1">
      <c r="A125" s="34" t="s">
        <v>711</v>
      </c>
      <c r="B125" s="17" t="s">
        <v>1381</v>
      </c>
      <c r="C125" s="27" t="s">
        <v>533</v>
      </c>
      <c r="D125" s="92"/>
      <c r="E125" s="31">
        <f>IF($D125="F","F","")</f>
      </c>
      <c r="F125" s="31">
        <f>IF($D125="NV","NV","")</f>
      </c>
      <c r="G125" s="31">
        <f>IF($D125="TP","TP","")</f>
      </c>
      <c r="H125" s="31">
        <f>IF($D125="M","M","")</f>
      </c>
      <c r="I125" s="31">
        <f>IF($D125="R","R","")</f>
      </c>
      <c r="J125" s="31">
        <f>IF($D125="C","C","")</f>
      </c>
      <c r="K125" s="31">
        <f>IF($D125="NA","NA","")</f>
      </c>
      <c r="L125" s="86">
        <f>CONCATENATE(E125,F125,G125,H125,I125,J125,K125)</f>
      </c>
      <c r="M125" s="17"/>
      <c r="N125" s="122"/>
    </row>
    <row r="126" spans="1:14" ht="47.25" customHeight="1">
      <c r="A126" s="34" t="s">
        <v>712</v>
      </c>
      <c r="B126" s="17" t="s">
        <v>1382</v>
      </c>
      <c r="C126" s="27" t="s">
        <v>533</v>
      </c>
      <c r="D126" s="92"/>
      <c r="E126" s="31">
        <f>IF($D126="F","F","")</f>
      </c>
      <c r="F126" s="31">
        <f>IF($D126="NV","NV","")</f>
      </c>
      <c r="G126" s="31">
        <f>IF($D126="TP","TP","")</f>
      </c>
      <c r="H126" s="31">
        <f>IF($D126="M","M","")</f>
      </c>
      <c r="I126" s="31">
        <f>IF($D126="R","R","")</f>
      </c>
      <c r="J126" s="31">
        <f>IF($D126="C","C","")</f>
      </c>
      <c r="K126" s="31">
        <f>IF($D126="NA","NA","")</f>
      </c>
      <c r="L126" s="86">
        <f>CONCATENATE(E126,F126,G126,H126,I126,J126,K126)</f>
      </c>
      <c r="M126" s="18"/>
      <c r="N126" s="122"/>
    </row>
    <row r="127" spans="1:14" ht="34.5" customHeight="1">
      <c r="A127" s="34" t="s">
        <v>746</v>
      </c>
      <c r="B127" s="17" t="s">
        <v>1383</v>
      </c>
      <c r="C127" s="27"/>
      <c r="D127" s="92"/>
      <c r="E127" s="27"/>
      <c r="F127" s="27"/>
      <c r="G127" s="27"/>
      <c r="H127" s="27"/>
      <c r="I127" s="27"/>
      <c r="J127" s="27"/>
      <c r="K127" s="27"/>
      <c r="L127" s="96"/>
      <c r="M127" s="18"/>
      <c r="N127" s="122"/>
    </row>
    <row r="128" spans="1:14" ht="34.5" customHeight="1">
      <c r="A128" s="34" t="s">
        <v>747</v>
      </c>
      <c r="B128" s="55" t="s">
        <v>227</v>
      </c>
      <c r="C128" s="27" t="s">
        <v>533</v>
      </c>
      <c r="D128" s="92"/>
      <c r="E128" s="31">
        <f aca="true" t="shared" si="56" ref="E128:E134">IF($D128="F","F","")</f>
      </c>
      <c r="F128" s="31">
        <f aca="true" t="shared" si="57" ref="F128:F134">IF($D128="NV","NV","")</f>
      </c>
      <c r="G128" s="31">
        <f aca="true" t="shared" si="58" ref="G128:G134">IF($D128="TP","TP","")</f>
      </c>
      <c r="H128" s="31">
        <f aca="true" t="shared" si="59" ref="H128:H134">IF($D128="M","M","")</f>
      </c>
      <c r="I128" s="31">
        <f aca="true" t="shared" si="60" ref="I128:I134">IF($D128="R","R","")</f>
      </c>
      <c r="J128" s="31">
        <f aca="true" t="shared" si="61" ref="J128:J134">IF($D128="C","C","")</f>
      </c>
      <c r="K128" s="31">
        <f aca="true" t="shared" si="62" ref="K128:K134">IF($D128="NA","NA","")</f>
      </c>
      <c r="L128" s="86">
        <f aca="true" t="shared" si="63" ref="L128:L134">CONCATENATE(E128,F128,G128,H128,I128,J128,K128)</f>
      </c>
      <c r="M128" s="18"/>
      <c r="N128" s="122"/>
    </row>
    <row r="129" spans="1:14" ht="34.5" customHeight="1">
      <c r="A129" s="34" t="s">
        <v>748</v>
      </c>
      <c r="B129" s="55" t="s">
        <v>228</v>
      </c>
      <c r="C129" s="27" t="s">
        <v>533</v>
      </c>
      <c r="D129" s="92"/>
      <c r="E129" s="31">
        <f t="shared" si="56"/>
      </c>
      <c r="F129" s="31">
        <f t="shared" si="57"/>
      </c>
      <c r="G129" s="31">
        <f t="shared" si="58"/>
      </c>
      <c r="H129" s="31">
        <f t="shared" si="59"/>
      </c>
      <c r="I129" s="31">
        <f t="shared" si="60"/>
      </c>
      <c r="J129" s="31">
        <f t="shared" si="61"/>
      </c>
      <c r="K129" s="31">
        <f t="shared" si="62"/>
      </c>
      <c r="L129" s="86">
        <f t="shared" si="63"/>
      </c>
      <c r="M129" s="18"/>
      <c r="N129" s="122"/>
    </row>
    <row r="130" spans="1:14" ht="34.5" customHeight="1">
      <c r="A130" s="34" t="s">
        <v>749</v>
      </c>
      <c r="B130" s="55" t="s">
        <v>229</v>
      </c>
      <c r="C130" s="27" t="s">
        <v>533</v>
      </c>
      <c r="D130" s="92"/>
      <c r="E130" s="31">
        <f t="shared" si="56"/>
      </c>
      <c r="F130" s="31">
        <f t="shared" si="57"/>
      </c>
      <c r="G130" s="31">
        <f t="shared" si="58"/>
      </c>
      <c r="H130" s="31">
        <f t="shared" si="59"/>
      </c>
      <c r="I130" s="31">
        <f t="shared" si="60"/>
      </c>
      <c r="J130" s="31">
        <f t="shared" si="61"/>
      </c>
      <c r="K130" s="31">
        <f t="shared" si="62"/>
      </c>
      <c r="L130" s="86">
        <f t="shared" si="63"/>
      </c>
      <c r="M130" s="18"/>
      <c r="N130" s="122"/>
    </row>
    <row r="131" spans="1:14" ht="34.5" customHeight="1">
      <c r="A131" s="34" t="s">
        <v>750</v>
      </c>
      <c r="B131" s="55" t="s">
        <v>230</v>
      </c>
      <c r="C131" s="27" t="s">
        <v>533</v>
      </c>
      <c r="D131" s="92"/>
      <c r="E131" s="31">
        <f t="shared" si="56"/>
      </c>
      <c r="F131" s="31">
        <f t="shared" si="57"/>
      </c>
      <c r="G131" s="31">
        <f t="shared" si="58"/>
      </c>
      <c r="H131" s="31">
        <f t="shared" si="59"/>
      </c>
      <c r="I131" s="31">
        <f t="shared" si="60"/>
      </c>
      <c r="J131" s="31">
        <f t="shared" si="61"/>
      </c>
      <c r="K131" s="31">
        <f t="shared" si="62"/>
      </c>
      <c r="L131" s="86">
        <f t="shared" si="63"/>
      </c>
      <c r="M131" s="18"/>
      <c r="N131" s="122"/>
    </row>
    <row r="132" spans="1:14" ht="34.5" customHeight="1">
      <c r="A132" s="34" t="s">
        <v>751</v>
      </c>
      <c r="B132" s="55" t="s">
        <v>231</v>
      </c>
      <c r="C132" s="27" t="s">
        <v>533</v>
      </c>
      <c r="D132" s="92"/>
      <c r="E132" s="31">
        <f t="shared" si="56"/>
      </c>
      <c r="F132" s="31">
        <f t="shared" si="57"/>
      </c>
      <c r="G132" s="31">
        <f t="shared" si="58"/>
      </c>
      <c r="H132" s="31">
        <f t="shared" si="59"/>
      </c>
      <c r="I132" s="31">
        <f t="shared" si="60"/>
      </c>
      <c r="J132" s="31">
        <f t="shared" si="61"/>
      </c>
      <c r="K132" s="31">
        <f t="shared" si="62"/>
      </c>
      <c r="L132" s="86">
        <f t="shared" si="63"/>
      </c>
      <c r="M132" s="18"/>
      <c r="N132" s="122"/>
    </row>
    <row r="133" spans="1:14" ht="34.5" customHeight="1">
      <c r="A133" s="34" t="s">
        <v>752</v>
      </c>
      <c r="B133" s="56" t="s">
        <v>892</v>
      </c>
      <c r="C133" s="27" t="s">
        <v>533</v>
      </c>
      <c r="D133" s="92"/>
      <c r="E133" s="31">
        <f t="shared" si="56"/>
      </c>
      <c r="F133" s="31">
        <f t="shared" si="57"/>
      </c>
      <c r="G133" s="31">
        <f t="shared" si="58"/>
      </c>
      <c r="H133" s="31">
        <f t="shared" si="59"/>
      </c>
      <c r="I133" s="31">
        <f t="shared" si="60"/>
      </c>
      <c r="J133" s="31">
        <f t="shared" si="61"/>
      </c>
      <c r="K133" s="31">
        <f t="shared" si="62"/>
      </c>
      <c r="L133" s="86">
        <f t="shared" si="63"/>
      </c>
      <c r="M133" s="18"/>
      <c r="N133" s="122"/>
    </row>
    <row r="134" spans="1:14" ht="34.5" customHeight="1">
      <c r="A134" s="34" t="s">
        <v>894</v>
      </c>
      <c r="B134" s="56" t="s">
        <v>1384</v>
      </c>
      <c r="C134" s="27" t="s">
        <v>533</v>
      </c>
      <c r="D134" s="92"/>
      <c r="E134" s="31">
        <f t="shared" si="56"/>
      </c>
      <c r="F134" s="31">
        <f t="shared" si="57"/>
      </c>
      <c r="G134" s="31">
        <f t="shared" si="58"/>
      </c>
      <c r="H134" s="31">
        <f t="shared" si="59"/>
      </c>
      <c r="I134" s="31">
        <f t="shared" si="60"/>
      </c>
      <c r="J134" s="31">
        <f t="shared" si="61"/>
      </c>
      <c r="K134" s="31">
        <f t="shared" si="62"/>
      </c>
      <c r="L134" s="86">
        <f t="shared" si="63"/>
      </c>
      <c r="M134" s="18"/>
      <c r="N134" s="122"/>
    </row>
    <row r="135" spans="1:14" ht="47.25" customHeight="1">
      <c r="A135" s="34" t="s">
        <v>895</v>
      </c>
      <c r="B135" s="27" t="s">
        <v>884</v>
      </c>
      <c r="C135" s="27"/>
      <c r="D135" s="92"/>
      <c r="E135" s="27"/>
      <c r="F135" s="27"/>
      <c r="G135" s="27"/>
      <c r="H135" s="27"/>
      <c r="I135" s="27"/>
      <c r="J135" s="27"/>
      <c r="K135" s="27"/>
      <c r="L135" s="96"/>
      <c r="M135" s="18"/>
      <c r="N135" s="122"/>
    </row>
    <row r="136" spans="1:14" ht="47.25" customHeight="1">
      <c r="A136" s="34" t="s">
        <v>896</v>
      </c>
      <c r="B136" s="17" t="s">
        <v>885</v>
      </c>
      <c r="C136" s="27" t="s">
        <v>533</v>
      </c>
      <c r="D136" s="92"/>
      <c r="E136" s="31">
        <f aca="true" t="shared" si="64" ref="E136:E141">IF($D136="F","F","")</f>
      </c>
      <c r="F136" s="31">
        <f aca="true" t="shared" si="65" ref="F136:F141">IF($D136="NV","NV","")</f>
      </c>
      <c r="G136" s="31">
        <f aca="true" t="shared" si="66" ref="G136:G141">IF($D136="TP","TP","")</f>
      </c>
      <c r="H136" s="31">
        <f aca="true" t="shared" si="67" ref="H136:H141">IF($D136="M","M","")</f>
      </c>
      <c r="I136" s="31">
        <f aca="true" t="shared" si="68" ref="I136:I141">IF($D136="R","R","")</f>
      </c>
      <c r="J136" s="31">
        <f aca="true" t="shared" si="69" ref="J136:J141">IF($D136="C","C","")</f>
      </c>
      <c r="K136" s="31">
        <f aca="true" t="shared" si="70" ref="K136:K141">IF($D136="NA","NA","")</f>
      </c>
      <c r="L136" s="86">
        <f aca="true" t="shared" si="71" ref="L136:L141">CONCATENATE(E136,F136,G136,H136,I136,J136,K136)</f>
      </c>
      <c r="M136" s="18"/>
      <c r="N136" s="122"/>
    </row>
    <row r="137" spans="1:14" ht="47.25" customHeight="1">
      <c r="A137" s="34" t="s">
        <v>897</v>
      </c>
      <c r="B137" s="17" t="s">
        <v>886</v>
      </c>
      <c r="C137" s="27" t="s">
        <v>533</v>
      </c>
      <c r="D137" s="92"/>
      <c r="E137" s="31">
        <f t="shared" si="64"/>
      </c>
      <c r="F137" s="31">
        <f t="shared" si="65"/>
      </c>
      <c r="G137" s="31">
        <f t="shared" si="66"/>
      </c>
      <c r="H137" s="31">
        <f t="shared" si="67"/>
      </c>
      <c r="I137" s="31">
        <f t="shared" si="68"/>
      </c>
      <c r="J137" s="31">
        <f t="shared" si="69"/>
      </c>
      <c r="K137" s="31">
        <f t="shared" si="70"/>
      </c>
      <c r="L137" s="86">
        <f t="shared" si="71"/>
      </c>
      <c r="M137" s="18"/>
      <c r="N137" s="122"/>
    </row>
    <row r="138" spans="1:14" ht="47.25" customHeight="1">
      <c r="A138" s="34" t="s">
        <v>898</v>
      </c>
      <c r="B138" s="17" t="s">
        <v>1385</v>
      </c>
      <c r="C138" s="27" t="s">
        <v>533</v>
      </c>
      <c r="D138" s="92"/>
      <c r="E138" s="31">
        <f t="shared" si="64"/>
      </c>
      <c r="F138" s="31">
        <f t="shared" si="65"/>
      </c>
      <c r="G138" s="31">
        <f t="shared" si="66"/>
      </c>
      <c r="H138" s="31">
        <f t="shared" si="67"/>
      </c>
      <c r="I138" s="31">
        <f t="shared" si="68"/>
      </c>
      <c r="J138" s="31">
        <f t="shared" si="69"/>
      </c>
      <c r="K138" s="31">
        <f t="shared" si="70"/>
      </c>
      <c r="L138" s="86">
        <f t="shared" si="71"/>
      </c>
      <c r="M138" s="18"/>
      <c r="N138" s="122"/>
    </row>
    <row r="139" spans="1:14" ht="47.25" customHeight="1">
      <c r="A139" s="34" t="s">
        <v>899</v>
      </c>
      <c r="B139" s="17" t="s">
        <v>887</v>
      </c>
      <c r="C139" s="27" t="s">
        <v>533</v>
      </c>
      <c r="D139" s="92"/>
      <c r="E139" s="31">
        <f t="shared" si="64"/>
      </c>
      <c r="F139" s="31">
        <f t="shared" si="65"/>
      </c>
      <c r="G139" s="31">
        <f t="shared" si="66"/>
      </c>
      <c r="H139" s="31">
        <f t="shared" si="67"/>
      </c>
      <c r="I139" s="31">
        <f t="shared" si="68"/>
      </c>
      <c r="J139" s="31">
        <f t="shared" si="69"/>
      </c>
      <c r="K139" s="31">
        <f t="shared" si="70"/>
      </c>
      <c r="L139" s="86">
        <f t="shared" si="71"/>
      </c>
      <c r="M139" s="18"/>
      <c r="N139" s="122"/>
    </row>
    <row r="140" spans="1:14" ht="47.25" customHeight="1">
      <c r="A140" s="34" t="s">
        <v>900</v>
      </c>
      <c r="B140" s="17" t="s">
        <v>888</v>
      </c>
      <c r="C140" s="27" t="s">
        <v>533</v>
      </c>
      <c r="D140" s="92"/>
      <c r="E140" s="31">
        <f t="shared" si="64"/>
      </c>
      <c r="F140" s="31">
        <f t="shared" si="65"/>
      </c>
      <c r="G140" s="31">
        <f t="shared" si="66"/>
      </c>
      <c r="H140" s="31">
        <f t="shared" si="67"/>
      </c>
      <c r="I140" s="31">
        <f t="shared" si="68"/>
      </c>
      <c r="J140" s="31">
        <f t="shared" si="69"/>
      </c>
      <c r="K140" s="31">
        <f t="shared" si="70"/>
      </c>
      <c r="L140" s="86">
        <f t="shared" si="71"/>
      </c>
      <c r="M140" s="18"/>
      <c r="N140" s="122"/>
    </row>
    <row r="141" spans="1:14" ht="52.5" customHeight="1">
      <c r="A141" s="34" t="s">
        <v>901</v>
      </c>
      <c r="B141" s="17" t="s">
        <v>1386</v>
      </c>
      <c r="C141" s="57" t="s">
        <v>533</v>
      </c>
      <c r="D141" s="92"/>
      <c r="E141" s="31">
        <f t="shared" si="64"/>
      </c>
      <c r="F141" s="31">
        <f t="shared" si="65"/>
      </c>
      <c r="G141" s="31">
        <f t="shared" si="66"/>
      </c>
      <c r="H141" s="31">
        <f t="shared" si="67"/>
      </c>
      <c r="I141" s="31">
        <f t="shared" si="68"/>
      </c>
      <c r="J141" s="31">
        <f t="shared" si="69"/>
      </c>
      <c r="K141" s="31">
        <f t="shared" si="70"/>
      </c>
      <c r="L141" s="86">
        <f t="shared" si="71"/>
      </c>
      <c r="M141" s="28"/>
      <c r="N141" s="122"/>
    </row>
    <row r="142" spans="1:14" ht="34.5" customHeight="1">
      <c r="A142" s="34" t="s">
        <v>902</v>
      </c>
      <c r="B142" s="27" t="s">
        <v>291</v>
      </c>
      <c r="C142" s="27"/>
      <c r="D142" s="92"/>
      <c r="E142" s="27"/>
      <c r="F142" s="27"/>
      <c r="G142" s="27"/>
      <c r="H142" s="27"/>
      <c r="I142" s="27"/>
      <c r="J142" s="27"/>
      <c r="K142" s="27"/>
      <c r="L142" s="96"/>
      <c r="M142" s="18"/>
      <c r="N142" s="122"/>
    </row>
    <row r="143" spans="1:14" ht="34.5" customHeight="1">
      <c r="A143" s="34" t="s">
        <v>903</v>
      </c>
      <c r="B143" s="56" t="s">
        <v>1387</v>
      </c>
      <c r="C143" s="27" t="s">
        <v>533</v>
      </c>
      <c r="D143" s="92"/>
      <c r="E143" s="31">
        <f>IF($D143="F","F","")</f>
      </c>
      <c r="F143" s="31">
        <f>IF($D143="NV","NV","")</f>
      </c>
      <c r="G143" s="31">
        <f>IF($D143="TP","TP","")</f>
      </c>
      <c r="H143" s="31">
        <f>IF($D143="M","M","")</f>
      </c>
      <c r="I143" s="31">
        <f>IF($D143="R","R","")</f>
      </c>
      <c r="J143" s="31">
        <f>IF($D143="C","C","")</f>
      </c>
      <c r="K143" s="31">
        <f>IF($D143="NA","NA","")</f>
      </c>
      <c r="L143" s="86">
        <f>CONCATENATE(E143,F143,G143,H143,I143,J143,K143)</f>
      </c>
      <c r="M143" s="18"/>
      <c r="N143" s="122"/>
    </row>
    <row r="144" spans="1:14" ht="34.5" customHeight="1">
      <c r="A144" s="34" t="s">
        <v>904</v>
      </c>
      <c r="B144" s="56" t="s">
        <v>889</v>
      </c>
      <c r="C144" s="27" t="s">
        <v>533</v>
      </c>
      <c r="D144" s="92"/>
      <c r="E144" s="31">
        <f>IF($D144="F","F","")</f>
      </c>
      <c r="F144" s="31">
        <f>IF($D144="NV","NV","")</f>
      </c>
      <c r="G144" s="31">
        <f>IF($D144="TP","TP","")</f>
      </c>
      <c r="H144" s="31">
        <f>IF($D144="M","M","")</f>
      </c>
      <c r="I144" s="31">
        <f>IF($D144="R","R","")</f>
      </c>
      <c r="J144" s="31">
        <f>IF($D144="C","C","")</f>
      </c>
      <c r="K144" s="31">
        <f>IF($D144="NA","NA","")</f>
      </c>
      <c r="L144" s="86">
        <f>CONCATENATE(E144,F144,G144,H144,I144,J144,K144)</f>
      </c>
      <c r="M144" s="18"/>
      <c r="N144" s="122"/>
    </row>
    <row r="145" spans="1:14" ht="34.5" customHeight="1">
      <c r="A145" s="34" t="s">
        <v>905</v>
      </c>
      <c r="B145" s="27" t="s">
        <v>890</v>
      </c>
      <c r="C145" s="27"/>
      <c r="D145" s="92"/>
      <c r="E145" s="27"/>
      <c r="F145" s="27"/>
      <c r="G145" s="27"/>
      <c r="H145" s="27"/>
      <c r="I145" s="27"/>
      <c r="J145" s="27"/>
      <c r="K145" s="27"/>
      <c r="L145" s="96"/>
      <c r="M145" s="18"/>
      <c r="N145" s="122"/>
    </row>
    <row r="146" spans="1:14" ht="47.25" customHeight="1">
      <c r="A146" s="34" t="s">
        <v>906</v>
      </c>
      <c r="B146" s="17" t="s">
        <v>1388</v>
      </c>
      <c r="C146" s="27" t="s">
        <v>533</v>
      </c>
      <c r="D146" s="92"/>
      <c r="E146" s="31">
        <f aca="true" t="shared" si="72" ref="E146:E154">IF($D146="F","F","")</f>
      </c>
      <c r="F146" s="31">
        <f aca="true" t="shared" si="73" ref="F146:F154">IF($D146="NV","NV","")</f>
      </c>
      <c r="G146" s="31">
        <f aca="true" t="shared" si="74" ref="G146:G154">IF($D146="TP","TP","")</f>
      </c>
      <c r="H146" s="31">
        <f aca="true" t="shared" si="75" ref="H146:H154">IF($D146="M","M","")</f>
      </c>
      <c r="I146" s="31">
        <f aca="true" t="shared" si="76" ref="I146:I154">IF($D146="R","R","")</f>
      </c>
      <c r="J146" s="31">
        <f aca="true" t="shared" si="77" ref="J146:J154">IF($D146="C","C","")</f>
      </c>
      <c r="K146" s="31">
        <f aca="true" t="shared" si="78" ref="K146:K154">IF($D146="NA","NA","")</f>
      </c>
      <c r="L146" s="86">
        <f aca="true" t="shared" si="79" ref="L146:L154">CONCATENATE(E146,F146,G146,H146,I146,J146,K146)</f>
      </c>
      <c r="M146" s="18"/>
      <c r="N146" s="122"/>
    </row>
    <row r="147" spans="1:14" ht="47.25" customHeight="1">
      <c r="A147" s="34" t="s">
        <v>907</v>
      </c>
      <c r="B147" s="17" t="s">
        <v>880</v>
      </c>
      <c r="C147" s="27" t="s">
        <v>533</v>
      </c>
      <c r="D147" s="92"/>
      <c r="E147" s="31">
        <f t="shared" si="72"/>
      </c>
      <c r="F147" s="31">
        <f t="shared" si="73"/>
      </c>
      <c r="G147" s="31">
        <f t="shared" si="74"/>
      </c>
      <c r="H147" s="31">
        <f t="shared" si="75"/>
      </c>
      <c r="I147" s="31">
        <f t="shared" si="76"/>
      </c>
      <c r="J147" s="31">
        <f t="shared" si="77"/>
      </c>
      <c r="K147" s="31">
        <f t="shared" si="78"/>
      </c>
      <c r="L147" s="86">
        <f t="shared" si="79"/>
      </c>
      <c r="M147" s="18"/>
      <c r="N147" s="122"/>
    </row>
    <row r="148" spans="1:14" ht="47.25" customHeight="1">
      <c r="A148" s="34" t="s">
        <v>908</v>
      </c>
      <c r="B148" s="17" t="s">
        <v>1343</v>
      </c>
      <c r="C148" s="27" t="s">
        <v>533</v>
      </c>
      <c r="D148" s="92"/>
      <c r="E148" s="31">
        <f t="shared" si="72"/>
      </c>
      <c r="F148" s="31">
        <f t="shared" si="73"/>
      </c>
      <c r="G148" s="31">
        <f t="shared" si="74"/>
      </c>
      <c r="H148" s="31">
        <f t="shared" si="75"/>
      </c>
      <c r="I148" s="31">
        <f t="shared" si="76"/>
      </c>
      <c r="J148" s="31">
        <f t="shared" si="77"/>
      </c>
      <c r="K148" s="31">
        <f t="shared" si="78"/>
      </c>
      <c r="L148" s="86">
        <f t="shared" si="79"/>
      </c>
      <c r="M148" s="18"/>
      <c r="N148" s="122"/>
    </row>
    <row r="149" spans="1:14" ht="47.25" customHeight="1">
      <c r="A149" s="34" t="s">
        <v>909</v>
      </c>
      <c r="B149" s="17" t="s">
        <v>1389</v>
      </c>
      <c r="C149" s="27" t="s">
        <v>533</v>
      </c>
      <c r="D149" s="92"/>
      <c r="E149" s="31">
        <f t="shared" si="72"/>
      </c>
      <c r="F149" s="31">
        <f t="shared" si="73"/>
      </c>
      <c r="G149" s="31">
        <f t="shared" si="74"/>
      </c>
      <c r="H149" s="31">
        <f t="shared" si="75"/>
      </c>
      <c r="I149" s="31">
        <f t="shared" si="76"/>
      </c>
      <c r="J149" s="31">
        <f t="shared" si="77"/>
      </c>
      <c r="K149" s="31">
        <f t="shared" si="78"/>
      </c>
      <c r="L149" s="86">
        <f t="shared" si="79"/>
      </c>
      <c r="M149" s="18"/>
      <c r="N149" s="122"/>
    </row>
    <row r="150" spans="1:14" ht="47.25" customHeight="1">
      <c r="A150" s="34" t="s">
        <v>910</v>
      </c>
      <c r="B150" s="17" t="s">
        <v>881</v>
      </c>
      <c r="C150" s="27" t="s">
        <v>533</v>
      </c>
      <c r="D150" s="92"/>
      <c r="E150" s="31">
        <f t="shared" si="72"/>
      </c>
      <c r="F150" s="31">
        <f t="shared" si="73"/>
      </c>
      <c r="G150" s="31">
        <f t="shared" si="74"/>
      </c>
      <c r="H150" s="31">
        <f t="shared" si="75"/>
      </c>
      <c r="I150" s="31">
        <f t="shared" si="76"/>
      </c>
      <c r="J150" s="31">
        <f t="shared" si="77"/>
      </c>
      <c r="K150" s="31">
        <f t="shared" si="78"/>
      </c>
      <c r="L150" s="86">
        <f t="shared" si="79"/>
      </c>
      <c r="M150" s="18"/>
      <c r="N150" s="122"/>
    </row>
    <row r="151" spans="1:14" ht="47.25" customHeight="1">
      <c r="A151" s="34" t="s">
        <v>911</v>
      </c>
      <c r="B151" s="17" t="s">
        <v>882</v>
      </c>
      <c r="C151" s="27" t="s">
        <v>533</v>
      </c>
      <c r="D151" s="92"/>
      <c r="E151" s="31">
        <f t="shared" si="72"/>
      </c>
      <c r="F151" s="31">
        <f t="shared" si="73"/>
      </c>
      <c r="G151" s="31">
        <f t="shared" si="74"/>
      </c>
      <c r="H151" s="31">
        <f t="shared" si="75"/>
      </c>
      <c r="I151" s="31">
        <f t="shared" si="76"/>
      </c>
      <c r="J151" s="31">
        <f t="shared" si="77"/>
      </c>
      <c r="K151" s="31">
        <f t="shared" si="78"/>
      </c>
      <c r="L151" s="86">
        <f t="shared" si="79"/>
      </c>
      <c r="M151" s="18"/>
      <c r="N151" s="122"/>
    </row>
    <row r="152" spans="1:14" ht="47.25" customHeight="1">
      <c r="A152" s="34" t="s">
        <v>912</v>
      </c>
      <c r="B152" s="17" t="s">
        <v>883</v>
      </c>
      <c r="C152" s="27" t="s">
        <v>533</v>
      </c>
      <c r="D152" s="92"/>
      <c r="E152" s="31">
        <f t="shared" si="72"/>
      </c>
      <c r="F152" s="31">
        <f t="shared" si="73"/>
      </c>
      <c r="G152" s="31">
        <f t="shared" si="74"/>
      </c>
      <c r="H152" s="31">
        <f t="shared" si="75"/>
      </c>
      <c r="I152" s="31">
        <f t="shared" si="76"/>
      </c>
      <c r="J152" s="31">
        <f t="shared" si="77"/>
      </c>
      <c r="K152" s="31">
        <f t="shared" si="78"/>
      </c>
      <c r="L152" s="86">
        <f t="shared" si="79"/>
      </c>
      <c r="M152" s="18"/>
      <c r="N152" s="122"/>
    </row>
    <row r="153" spans="1:14" ht="34.5" customHeight="1">
      <c r="A153" s="34" t="s">
        <v>913</v>
      </c>
      <c r="B153" s="56" t="s">
        <v>891</v>
      </c>
      <c r="C153" s="27" t="s">
        <v>533</v>
      </c>
      <c r="D153" s="92"/>
      <c r="E153" s="31">
        <f t="shared" si="72"/>
      </c>
      <c r="F153" s="31">
        <f t="shared" si="73"/>
      </c>
      <c r="G153" s="31">
        <f t="shared" si="74"/>
      </c>
      <c r="H153" s="31">
        <f t="shared" si="75"/>
      </c>
      <c r="I153" s="31">
        <f t="shared" si="76"/>
      </c>
      <c r="J153" s="31">
        <f t="shared" si="77"/>
      </c>
      <c r="K153" s="31">
        <f t="shared" si="78"/>
      </c>
      <c r="L153" s="86">
        <f t="shared" si="79"/>
      </c>
      <c r="M153" s="18"/>
      <c r="N153" s="122"/>
    </row>
    <row r="154" spans="1:14" ht="34.5" customHeight="1">
      <c r="A154" s="34" t="s">
        <v>914</v>
      </c>
      <c r="B154" s="56" t="s">
        <v>893</v>
      </c>
      <c r="C154" s="27" t="s">
        <v>533</v>
      </c>
      <c r="D154" s="92"/>
      <c r="E154" s="31">
        <f t="shared" si="72"/>
      </c>
      <c r="F154" s="31">
        <f t="shared" si="73"/>
      </c>
      <c r="G154" s="31">
        <f t="shared" si="74"/>
      </c>
      <c r="H154" s="31">
        <f t="shared" si="75"/>
      </c>
      <c r="I154" s="31">
        <f t="shared" si="76"/>
      </c>
      <c r="J154" s="31">
        <f t="shared" si="77"/>
      </c>
      <c r="K154" s="31">
        <f t="shared" si="78"/>
      </c>
      <c r="L154" s="86">
        <f t="shared" si="79"/>
      </c>
      <c r="M154" s="18"/>
      <c r="N154" s="122"/>
    </row>
    <row r="155" spans="1:14" ht="34.5" customHeight="1">
      <c r="A155" s="34" t="s">
        <v>915</v>
      </c>
      <c r="B155" s="51" t="s">
        <v>840</v>
      </c>
      <c r="C155" s="52"/>
      <c r="D155" s="93"/>
      <c r="E155" s="52"/>
      <c r="F155" s="52"/>
      <c r="G155" s="52"/>
      <c r="H155" s="52"/>
      <c r="I155" s="52"/>
      <c r="J155" s="52"/>
      <c r="K155" s="52"/>
      <c r="L155" s="97"/>
      <c r="M155" s="17"/>
      <c r="N155" s="122"/>
    </row>
    <row r="156" spans="1:14" ht="34.5" customHeight="1">
      <c r="A156" s="34" t="s">
        <v>916</v>
      </c>
      <c r="B156" s="17" t="s">
        <v>926</v>
      </c>
      <c r="C156" s="27" t="s">
        <v>533</v>
      </c>
      <c r="D156" s="92"/>
      <c r="E156" s="31">
        <f>IF($D156="F","F","")</f>
      </c>
      <c r="F156" s="31">
        <f>IF($D156="NV","NV","")</f>
      </c>
      <c r="G156" s="31">
        <f>IF($D156="TP","TP","")</f>
      </c>
      <c r="H156" s="31">
        <f>IF($D156="M","M","")</f>
      </c>
      <c r="I156" s="31">
        <f>IF($D156="R","R","")</f>
      </c>
      <c r="J156" s="31">
        <f>IF($D156="C","C","")</f>
      </c>
      <c r="K156" s="31">
        <f>IF($D156="NA","NA","")</f>
      </c>
      <c r="L156" s="86">
        <f>CONCATENATE(E156,F156,G156,H156,I156,J156,K156)</f>
      </c>
      <c r="M156" s="17"/>
      <c r="N156" s="122"/>
    </row>
    <row r="157" spans="1:14" ht="34.5" customHeight="1">
      <c r="A157" s="34" t="s">
        <v>917</v>
      </c>
      <c r="B157" s="17" t="s">
        <v>925</v>
      </c>
      <c r="C157" s="27" t="s">
        <v>533</v>
      </c>
      <c r="D157" s="92"/>
      <c r="E157" s="31">
        <f>IF($D157="F","F","")</f>
      </c>
      <c r="F157" s="31">
        <f>IF($D157="NV","NV","")</f>
      </c>
      <c r="G157" s="31">
        <f>IF($D157="TP","TP","")</f>
      </c>
      <c r="H157" s="31">
        <f>IF($D157="M","M","")</f>
      </c>
      <c r="I157" s="31">
        <f>IF($D157="R","R","")</f>
      </c>
      <c r="J157" s="31">
        <f>IF($D157="C","C","")</f>
      </c>
      <c r="K157" s="31">
        <f>IF($D157="NA","NA","")</f>
      </c>
      <c r="L157" s="86">
        <f>CONCATENATE(E157,F157,G157,H157,I157,J157,K157)</f>
      </c>
      <c r="M157" s="17"/>
      <c r="N157" s="122"/>
    </row>
    <row r="158" spans="1:14" ht="37.5" customHeight="1">
      <c r="A158" s="34" t="s">
        <v>918</v>
      </c>
      <c r="B158" s="17" t="s">
        <v>924</v>
      </c>
      <c r="C158" s="57" t="s">
        <v>533</v>
      </c>
      <c r="D158" s="92"/>
      <c r="E158" s="31">
        <f>IF($D158="F","F","")</f>
      </c>
      <c r="F158" s="31">
        <f>IF($D158="NV","NV","")</f>
      </c>
      <c r="G158" s="31">
        <f>IF($D158="TP","TP","")</f>
      </c>
      <c r="H158" s="31">
        <f>IF($D158="M","M","")</f>
      </c>
      <c r="I158" s="31">
        <f>IF($D158="R","R","")</f>
      </c>
      <c r="J158" s="31">
        <f>IF($D158="C","C","")</f>
      </c>
      <c r="K158" s="31">
        <f>IF($D158="NA","NA","")</f>
      </c>
      <c r="L158" s="86">
        <f>CONCATENATE(E158,F158,G158,H158,I158,J158,K158)</f>
      </c>
      <c r="M158" s="28"/>
      <c r="N158" s="122"/>
    </row>
    <row r="159" spans="1:14" ht="34.5" customHeight="1" thickBot="1">
      <c r="A159" s="40" t="s">
        <v>919</v>
      </c>
      <c r="B159" s="19" t="s">
        <v>1415</v>
      </c>
      <c r="C159" s="58" t="s">
        <v>533</v>
      </c>
      <c r="D159" s="94"/>
      <c r="E159" s="43">
        <f>IF($D159="F","F","")</f>
      </c>
      <c r="F159" s="43">
        <f>IF($D159="NV","NV","")</f>
      </c>
      <c r="G159" s="43">
        <f>IF($D159="TP","TP","")</f>
      </c>
      <c r="H159" s="43">
        <f>IF($D159="M","M","")</f>
      </c>
      <c r="I159" s="43">
        <f>IF($D159="R","R","")</f>
      </c>
      <c r="J159" s="43">
        <f>IF($D159="C","C","")</f>
      </c>
      <c r="K159" s="43">
        <f>IF($D159="NA","NA","")</f>
      </c>
      <c r="L159" s="88">
        <f>CONCATENATE(E159,F159,G159,H159,I159,J159,K159)</f>
      </c>
      <c r="M159" s="25"/>
      <c r="N159" s="123"/>
    </row>
    <row r="160" ht="34.5" customHeight="1">
      <c r="M160"/>
    </row>
    <row r="161" ht="34.5" customHeight="1">
      <c r="M161"/>
    </row>
    <row r="162" ht="34.5" customHeight="1">
      <c r="M162"/>
    </row>
    <row r="163" ht="34.5" customHeight="1">
      <c r="M163"/>
    </row>
    <row r="164" ht="34.5" customHeight="1">
      <c r="M164"/>
    </row>
    <row r="165" ht="49.5" customHeight="1">
      <c r="M165"/>
    </row>
    <row r="166" ht="41.25" customHeight="1">
      <c r="M166"/>
    </row>
    <row r="167" ht="38.25" customHeight="1">
      <c r="M167"/>
    </row>
  </sheetData>
  <sheetProtection password="EBE1" sheet="1" scenarios="1"/>
  <printOptions horizontalCentered="1"/>
  <pageMargins left="0.4" right="0.4" top="0.89" bottom="0.45" header="0.37" footer="0.2"/>
  <pageSetup firstPageNumber="1" useFirstPageNumber="1" fitToHeight="0" fitToWidth="1" horizontalDpi="600" verticalDpi="600" orientation="landscape" scale="54" r:id="rId3"/>
  <headerFooter alignWithMargins="0">
    <oddHeader>&amp;C&amp;"Arial,Bold"&amp;12Attachment D</oddHeader>
    <oddFooter>&amp;C&amp;"Arial,Bold"Existing Requirements Response&amp;RPUR&amp;P</oddFoot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N90"/>
  <sheetViews>
    <sheetView showGridLines="0" zoomScale="75" zoomScaleNormal="75" workbookViewId="0" topLeftCell="A1">
      <selection activeCell="A1" sqref="A1"/>
    </sheetView>
  </sheetViews>
  <sheetFormatPr defaultColWidth="9.140625" defaultRowHeight="12.75"/>
  <cols>
    <col min="1" max="1" width="13.57421875" style="0" customWidth="1"/>
    <col min="2" max="2" width="72.421875" style="0" customWidth="1"/>
    <col min="3" max="4" width="14.7109375" style="0" customWidth="1"/>
    <col min="5" max="11" width="14.7109375" style="0" hidden="1" customWidth="1"/>
    <col min="12" max="12" width="14.7109375" style="0" customWidth="1"/>
    <col min="13" max="13" width="56.8515625" style="5" customWidth="1"/>
    <col min="14" max="17" width="57.140625" style="0" customWidth="1"/>
  </cols>
  <sheetData>
    <row r="1" spans="1:14" ht="18">
      <c r="A1" s="8" t="s">
        <v>134</v>
      </c>
      <c r="B1" s="44"/>
      <c r="C1" s="44"/>
      <c r="D1" s="44"/>
      <c r="E1" s="44"/>
      <c r="F1" s="44"/>
      <c r="G1" s="44"/>
      <c r="H1" s="44"/>
      <c r="I1" s="44"/>
      <c r="J1" s="44"/>
      <c r="K1" s="44"/>
      <c r="L1" s="44"/>
      <c r="M1" s="47"/>
      <c r="N1" s="44"/>
    </row>
    <row r="2" spans="1:13" ht="18">
      <c r="A2" s="8" t="s">
        <v>869</v>
      </c>
      <c r="B2" s="2"/>
      <c r="C2" s="2"/>
      <c r="D2" s="2"/>
      <c r="E2" s="2"/>
      <c r="F2" s="2"/>
      <c r="G2" s="2"/>
      <c r="H2" s="2"/>
      <c r="I2" s="2"/>
      <c r="J2" s="2"/>
      <c r="K2" s="2"/>
      <c r="L2" s="2"/>
      <c r="M2" s="3"/>
    </row>
    <row r="3" ht="12.75">
      <c r="M3" s="7"/>
    </row>
    <row r="4" spans="1:13" ht="15.75">
      <c r="A4" s="1" t="s">
        <v>871</v>
      </c>
      <c r="B4" s="2"/>
      <c r="C4" s="1" t="s">
        <v>872</v>
      </c>
      <c r="D4" s="1"/>
      <c r="E4" s="1"/>
      <c r="F4" s="1"/>
      <c r="G4" s="1"/>
      <c r="H4" s="1"/>
      <c r="I4" s="1"/>
      <c r="J4" s="1"/>
      <c r="K4" s="1"/>
      <c r="L4" s="1"/>
      <c r="M4" s="7"/>
    </row>
    <row r="5" spans="1:13" ht="15.75">
      <c r="A5" s="1" t="s">
        <v>873</v>
      </c>
      <c r="B5" s="2"/>
      <c r="C5" s="22" t="s">
        <v>874</v>
      </c>
      <c r="D5" s="1"/>
      <c r="E5" s="1"/>
      <c r="F5" s="1"/>
      <c r="G5" s="1"/>
      <c r="H5" s="1"/>
      <c r="I5" s="1"/>
      <c r="J5" s="1"/>
      <c r="K5" s="1"/>
      <c r="L5" s="1"/>
      <c r="M5" s="7"/>
    </row>
    <row r="6" spans="1:13" ht="15.75">
      <c r="A6" s="1" t="s">
        <v>875</v>
      </c>
      <c r="B6" s="2"/>
      <c r="C6" s="1" t="s">
        <v>100</v>
      </c>
      <c r="D6" s="1"/>
      <c r="E6" s="1"/>
      <c r="F6" s="1"/>
      <c r="G6" s="1"/>
      <c r="H6" s="1"/>
      <c r="I6" s="1"/>
      <c r="J6" s="1"/>
      <c r="K6" s="1"/>
      <c r="L6" s="1"/>
      <c r="M6" s="7"/>
    </row>
    <row r="7" spans="1:13" ht="15.75">
      <c r="A7" s="1" t="s">
        <v>101</v>
      </c>
      <c r="B7" s="2"/>
      <c r="C7" s="1"/>
      <c r="D7" s="1"/>
      <c r="E7" s="1"/>
      <c r="F7" s="1"/>
      <c r="G7" s="1"/>
      <c r="H7" s="1"/>
      <c r="I7" s="1"/>
      <c r="J7" s="1"/>
      <c r="K7" s="1"/>
      <c r="L7" s="1"/>
      <c r="M7" s="7"/>
    </row>
    <row r="8" spans="1:12" ht="13.5" thickBot="1">
      <c r="A8" s="4"/>
      <c r="B8" s="4"/>
      <c r="C8" s="4"/>
      <c r="D8" s="4"/>
      <c r="E8" s="4"/>
      <c r="F8" s="4"/>
      <c r="G8" s="4"/>
      <c r="H8" s="4"/>
      <c r="I8" s="4"/>
      <c r="J8" s="4"/>
      <c r="K8" s="4"/>
      <c r="L8" s="4"/>
    </row>
    <row r="9" spans="1:14" ht="39" thickBot="1">
      <c r="A9" s="30" t="s">
        <v>1347</v>
      </c>
      <c r="B9" s="9" t="s">
        <v>960</v>
      </c>
      <c r="C9" s="30" t="s">
        <v>57</v>
      </c>
      <c r="D9" s="30" t="s">
        <v>58</v>
      </c>
      <c r="E9" s="30" t="s">
        <v>533</v>
      </c>
      <c r="F9" s="30" t="s">
        <v>59</v>
      </c>
      <c r="G9" s="30" t="s">
        <v>833</v>
      </c>
      <c r="H9" s="30" t="s">
        <v>534</v>
      </c>
      <c r="I9" s="30" t="s">
        <v>60</v>
      </c>
      <c r="J9" s="30" t="s">
        <v>832</v>
      </c>
      <c r="K9" s="30" t="s">
        <v>834</v>
      </c>
      <c r="L9" s="30" t="s">
        <v>61</v>
      </c>
      <c r="M9" s="30" t="s">
        <v>129</v>
      </c>
      <c r="N9" s="30" t="s">
        <v>133</v>
      </c>
    </row>
    <row r="10" spans="1:14" ht="44.25" customHeight="1">
      <c r="A10" s="59" t="s">
        <v>364</v>
      </c>
      <c r="B10" s="60" t="s">
        <v>606</v>
      </c>
      <c r="C10" s="60"/>
      <c r="D10" s="98"/>
      <c r="E10" s="60"/>
      <c r="F10" s="60"/>
      <c r="G10" s="60"/>
      <c r="H10" s="60"/>
      <c r="I10" s="60"/>
      <c r="J10" s="60"/>
      <c r="K10" s="60"/>
      <c r="L10" s="101"/>
      <c r="M10" s="26"/>
      <c r="N10" s="118"/>
    </row>
    <row r="11" spans="1:14" ht="34.5" customHeight="1">
      <c r="A11" s="61" t="s">
        <v>365</v>
      </c>
      <c r="B11" s="62" t="s">
        <v>607</v>
      </c>
      <c r="C11" s="50" t="s">
        <v>533</v>
      </c>
      <c r="D11" s="99"/>
      <c r="E11" s="31">
        <f>IF($D11="F","F","")</f>
      </c>
      <c r="F11" s="31">
        <f>IF($D11="NV","NV","")</f>
      </c>
      <c r="G11" s="31">
        <f>IF($D11="TP","TP","")</f>
      </c>
      <c r="H11" s="31">
        <f>IF($D11="M","M","")</f>
      </c>
      <c r="I11" s="31">
        <f>IF($D11="R","R","")</f>
      </c>
      <c r="J11" s="31">
        <f>IF($D11="C","C","")</f>
      </c>
      <c r="K11" s="31">
        <f>IF($D11="NA","NA","")</f>
      </c>
      <c r="L11" s="86">
        <f>CONCATENATE(E11,F11,G11,H11,I11,J11,K11)</f>
      </c>
      <c r="M11" s="17"/>
      <c r="N11" s="119"/>
    </row>
    <row r="12" spans="1:14" ht="34.5" customHeight="1">
      <c r="A12" s="61" t="s">
        <v>366</v>
      </c>
      <c r="B12" s="62" t="s">
        <v>608</v>
      </c>
      <c r="C12" s="50" t="s">
        <v>533</v>
      </c>
      <c r="D12" s="99"/>
      <c r="E12" s="31">
        <f aca="true" t="shared" si="0" ref="E12:E19">IF($D12="F","F","")</f>
      </c>
      <c r="F12" s="31">
        <f aca="true" t="shared" si="1" ref="F12:F19">IF($D12="NV","NV","")</f>
      </c>
      <c r="G12" s="31">
        <f aca="true" t="shared" si="2" ref="G12:G19">IF($D12="TP","TP","")</f>
      </c>
      <c r="H12" s="31">
        <f aca="true" t="shared" si="3" ref="H12:H19">IF($D12="M","M","")</f>
      </c>
      <c r="I12" s="31">
        <f aca="true" t="shared" si="4" ref="I12:I19">IF($D12="R","R","")</f>
      </c>
      <c r="J12" s="31">
        <f aca="true" t="shared" si="5" ref="J12:J19">IF($D12="C","C","")</f>
      </c>
      <c r="K12" s="31">
        <f aca="true" t="shared" si="6" ref="K12:K19">IF($D12="NA","NA","")</f>
      </c>
      <c r="L12" s="86">
        <f aca="true" t="shared" si="7" ref="L12:L19">CONCATENATE(E12,F12,G12,H12,I12,J12,K12)</f>
      </c>
      <c r="M12" s="17"/>
      <c r="N12" s="119"/>
    </row>
    <row r="13" spans="1:14" ht="34.5" customHeight="1">
      <c r="A13" s="61" t="s">
        <v>367</v>
      </c>
      <c r="B13" s="62" t="s">
        <v>609</v>
      </c>
      <c r="C13" s="50" t="s">
        <v>533</v>
      </c>
      <c r="D13" s="99"/>
      <c r="E13" s="31">
        <f t="shared" si="0"/>
      </c>
      <c r="F13" s="31">
        <f t="shared" si="1"/>
      </c>
      <c r="G13" s="31">
        <f t="shared" si="2"/>
      </c>
      <c r="H13" s="31">
        <f t="shared" si="3"/>
      </c>
      <c r="I13" s="31">
        <f t="shared" si="4"/>
      </c>
      <c r="J13" s="31">
        <f t="shared" si="5"/>
      </c>
      <c r="K13" s="31">
        <f t="shared" si="6"/>
      </c>
      <c r="L13" s="86">
        <f t="shared" si="7"/>
      </c>
      <c r="M13" s="17"/>
      <c r="N13" s="119"/>
    </row>
    <row r="14" spans="1:14" ht="34.5" customHeight="1">
      <c r="A14" s="61" t="s">
        <v>368</v>
      </c>
      <c r="B14" s="62" t="s">
        <v>610</v>
      </c>
      <c r="C14" s="50" t="s">
        <v>533</v>
      </c>
      <c r="D14" s="99"/>
      <c r="E14" s="31">
        <f t="shared" si="0"/>
      </c>
      <c r="F14" s="31">
        <f t="shared" si="1"/>
      </c>
      <c r="G14" s="31">
        <f t="shared" si="2"/>
      </c>
      <c r="H14" s="31">
        <f t="shared" si="3"/>
      </c>
      <c r="I14" s="31">
        <f t="shared" si="4"/>
      </c>
      <c r="J14" s="31">
        <f t="shared" si="5"/>
      </c>
      <c r="K14" s="31">
        <f t="shared" si="6"/>
      </c>
      <c r="L14" s="86">
        <f t="shared" si="7"/>
      </c>
      <c r="M14" s="17"/>
      <c r="N14" s="119"/>
    </row>
    <row r="15" spans="1:14" ht="34.5" customHeight="1">
      <c r="A15" s="61" t="s">
        <v>369</v>
      </c>
      <c r="B15" s="62" t="s">
        <v>956</v>
      </c>
      <c r="C15" s="50" t="s">
        <v>533</v>
      </c>
      <c r="D15" s="99"/>
      <c r="E15" s="31">
        <f t="shared" si="0"/>
      </c>
      <c r="F15" s="31">
        <f t="shared" si="1"/>
      </c>
      <c r="G15" s="31">
        <f t="shared" si="2"/>
      </c>
      <c r="H15" s="31">
        <f t="shared" si="3"/>
      </c>
      <c r="I15" s="31">
        <f t="shared" si="4"/>
      </c>
      <c r="J15" s="31">
        <f t="shared" si="5"/>
      </c>
      <c r="K15" s="31">
        <f t="shared" si="6"/>
      </c>
      <c r="L15" s="86">
        <f t="shared" si="7"/>
      </c>
      <c r="M15" s="17"/>
      <c r="N15" s="119"/>
    </row>
    <row r="16" spans="1:14" ht="34.5" customHeight="1">
      <c r="A16" s="61" t="s">
        <v>370</v>
      </c>
      <c r="B16" s="62" t="s">
        <v>611</v>
      </c>
      <c r="C16" s="50" t="s">
        <v>533</v>
      </c>
      <c r="D16" s="99"/>
      <c r="E16" s="31">
        <f t="shared" si="0"/>
      </c>
      <c r="F16" s="31">
        <f t="shared" si="1"/>
      </c>
      <c r="G16" s="31">
        <f t="shared" si="2"/>
      </c>
      <c r="H16" s="31">
        <f t="shared" si="3"/>
      </c>
      <c r="I16" s="31">
        <f t="shared" si="4"/>
      </c>
      <c r="J16" s="31">
        <f t="shared" si="5"/>
      </c>
      <c r="K16" s="31">
        <f t="shared" si="6"/>
      </c>
      <c r="L16" s="86">
        <f t="shared" si="7"/>
      </c>
      <c r="M16" s="17"/>
      <c r="N16" s="119"/>
    </row>
    <row r="17" spans="1:14" ht="34.5" customHeight="1">
      <c r="A17" s="61" t="s">
        <v>371</v>
      </c>
      <c r="B17" s="63" t="s">
        <v>930</v>
      </c>
      <c r="C17" s="50" t="s">
        <v>533</v>
      </c>
      <c r="D17" s="99"/>
      <c r="E17" s="31">
        <f t="shared" si="0"/>
      </c>
      <c r="F17" s="31">
        <f t="shared" si="1"/>
      </c>
      <c r="G17" s="31">
        <f t="shared" si="2"/>
      </c>
      <c r="H17" s="31">
        <f t="shared" si="3"/>
      </c>
      <c r="I17" s="31">
        <f t="shared" si="4"/>
      </c>
      <c r="J17" s="31">
        <f t="shared" si="5"/>
      </c>
      <c r="K17" s="31">
        <f t="shared" si="6"/>
      </c>
      <c r="L17" s="86">
        <f t="shared" si="7"/>
      </c>
      <c r="M17" s="17"/>
      <c r="N17" s="119"/>
    </row>
    <row r="18" spans="1:14" ht="34.5" customHeight="1">
      <c r="A18" s="61" t="s">
        <v>372</v>
      </c>
      <c r="B18" s="62" t="s">
        <v>1219</v>
      </c>
      <c r="C18" s="50" t="s">
        <v>533</v>
      </c>
      <c r="D18" s="99"/>
      <c r="E18" s="31">
        <f t="shared" si="0"/>
      </c>
      <c r="F18" s="31">
        <f t="shared" si="1"/>
      </c>
      <c r="G18" s="31">
        <f t="shared" si="2"/>
      </c>
      <c r="H18" s="31">
        <f t="shared" si="3"/>
      </c>
      <c r="I18" s="31">
        <f t="shared" si="4"/>
      </c>
      <c r="J18" s="31">
        <f t="shared" si="5"/>
      </c>
      <c r="K18" s="31">
        <f t="shared" si="6"/>
      </c>
      <c r="L18" s="86">
        <f t="shared" si="7"/>
      </c>
      <c r="M18" s="17"/>
      <c r="N18" s="119"/>
    </row>
    <row r="19" spans="1:14" ht="45" customHeight="1">
      <c r="A19" s="61" t="s">
        <v>373</v>
      </c>
      <c r="B19" s="35" t="s">
        <v>612</v>
      </c>
      <c r="C19" s="50" t="s">
        <v>533</v>
      </c>
      <c r="D19" s="99"/>
      <c r="E19" s="31">
        <f t="shared" si="0"/>
      </c>
      <c r="F19" s="31">
        <f t="shared" si="1"/>
      </c>
      <c r="G19" s="31">
        <f t="shared" si="2"/>
      </c>
      <c r="H19" s="31">
        <f t="shared" si="3"/>
      </c>
      <c r="I19" s="31">
        <f t="shared" si="4"/>
      </c>
      <c r="J19" s="31">
        <f t="shared" si="5"/>
      </c>
      <c r="K19" s="31">
        <f t="shared" si="6"/>
      </c>
      <c r="L19" s="86">
        <f t="shared" si="7"/>
      </c>
      <c r="M19" s="17"/>
      <c r="N19" s="119"/>
    </row>
    <row r="20" spans="1:14" ht="34.5" customHeight="1">
      <c r="A20" s="61" t="s">
        <v>374</v>
      </c>
      <c r="B20" s="64" t="s">
        <v>613</v>
      </c>
      <c r="C20" s="50"/>
      <c r="D20" s="99"/>
      <c r="E20" s="50"/>
      <c r="F20" s="50"/>
      <c r="G20" s="50"/>
      <c r="H20" s="50"/>
      <c r="I20" s="50"/>
      <c r="J20" s="50"/>
      <c r="K20" s="50"/>
      <c r="L20" s="102"/>
      <c r="M20" s="17"/>
      <c r="N20" s="119"/>
    </row>
    <row r="21" spans="1:14" ht="34.5" customHeight="1">
      <c r="A21" s="61" t="s">
        <v>375</v>
      </c>
      <c r="B21" s="35" t="s">
        <v>927</v>
      </c>
      <c r="C21" s="50"/>
      <c r="D21" s="99"/>
      <c r="E21" s="50"/>
      <c r="F21" s="50"/>
      <c r="G21" s="50"/>
      <c r="H21" s="50"/>
      <c r="I21" s="50"/>
      <c r="J21" s="50"/>
      <c r="K21" s="50"/>
      <c r="L21" s="102"/>
      <c r="M21" s="17"/>
      <c r="N21" s="119"/>
    </row>
    <row r="22" spans="1:14" ht="34.5" customHeight="1">
      <c r="A22" s="61" t="s">
        <v>376</v>
      </c>
      <c r="B22" s="38" t="s">
        <v>982</v>
      </c>
      <c r="C22" s="50" t="s">
        <v>533</v>
      </c>
      <c r="D22" s="99"/>
      <c r="E22" s="31">
        <f aca="true" t="shared" si="8" ref="E22:E33">IF($D22="F","F","")</f>
      </c>
      <c r="F22" s="31">
        <f aca="true" t="shared" si="9" ref="F22:F33">IF($D22="NV","NV","")</f>
      </c>
      <c r="G22" s="31">
        <f aca="true" t="shared" si="10" ref="G22:G33">IF($D22="TP","TP","")</f>
      </c>
      <c r="H22" s="31">
        <f aca="true" t="shared" si="11" ref="H22:H33">IF($D22="M","M","")</f>
      </c>
      <c r="I22" s="31">
        <f aca="true" t="shared" si="12" ref="I22:I33">IF($D22="R","R","")</f>
      </c>
      <c r="J22" s="31">
        <f aca="true" t="shared" si="13" ref="J22:J33">IF($D22="C","C","")</f>
      </c>
      <c r="K22" s="31">
        <f aca="true" t="shared" si="14" ref="K22:K33">IF($D22="NA","NA","")</f>
      </c>
      <c r="L22" s="86">
        <f aca="true" t="shared" si="15" ref="L22:L33">CONCATENATE(E22,F22,G22,H22,I22,J22,K22)</f>
      </c>
      <c r="M22" s="17"/>
      <c r="N22" s="119"/>
    </row>
    <row r="23" spans="1:14" ht="34.5" customHeight="1">
      <c r="A23" s="61" t="s">
        <v>377</v>
      </c>
      <c r="B23" s="38" t="s">
        <v>120</v>
      </c>
      <c r="C23" s="50" t="s">
        <v>533</v>
      </c>
      <c r="D23" s="99"/>
      <c r="E23" s="31">
        <f t="shared" si="8"/>
      </c>
      <c r="F23" s="31">
        <f t="shared" si="9"/>
      </c>
      <c r="G23" s="31">
        <f t="shared" si="10"/>
      </c>
      <c r="H23" s="31">
        <f t="shared" si="11"/>
      </c>
      <c r="I23" s="31">
        <f t="shared" si="12"/>
      </c>
      <c r="J23" s="31">
        <f t="shared" si="13"/>
      </c>
      <c r="K23" s="31">
        <f t="shared" si="14"/>
      </c>
      <c r="L23" s="86">
        <f t="shared" si="15"/>
      </c>
      <c r="M23" s="17"/>
      <c r="N23" s="119"/>
    </row>
    <row r="24" spans="1:14" ht="34.5" customHeight="1">
      <c r="A24" s="61" t="s">
        <v>378</v>
      </c>
      <c r="B24" s="38" t="s">
        <v>121</v>
      </c>
      <c r="C24" s="50" t="s">
        <v>533</v>
      </c>
      <c r="D24" s="99"/>
      <c r="E24" s="31">
        <f t="shared" si="8"/>
      </c>
      <c r="F24" s="31">
        <f t="shared" si="9"/>
      </c>
      <c r="G24" s="31">
        <f t="shared" si="10"/>
      </c>
      <c r="H24" s="31">
        <f t="shared" si="11"/>
      </c>
      <c r="I24" s="31">
        <f t="shared" si="12"/>
      </c>
      <c r="J24" s="31">
        <f t="shared" si="13"/>
      </c>
      <c r="K24" s="31">
        <f t="shared" si="14"/>
      </c>
      <c r="L24" s="86">
        <f t="shared" si="15"/>
      </c>
      <c r="M24" s="17"/>
      <c r="N24" s="119"/>
    </row>
    <row r="25" spans="1:14" ht="34.5" customHeight="1">
      <c r="A25" s="61" t="s">
        <v>379</v>
      </c>
      <c r="B25" s="38" t="s">
        <v>983</v>
      </c>
      <c r="C25" s="50" t="s">
        <v>533</v>
      </c>
      <c r="D25" s="99"/>
      <c r="E25" s="31">
        <f t="shared" si="8"/>
      </c>
      <c r="F25" s="31">
        <f t="shared" si="9"/>
      </c>
      <c r="G25" s="31">
        <f t="shared" si="10"/>
      </c>
      <c r="H25" s="31">
        <f t="shared" si="11"/>
      </c>
      <c r="I25" s="31">
        <f t="shared" si="12"/>
      </c>
      <c r="J25" s="31">
        <f t="shared" si="13"/>
      </c>
      <c r="K25" s="31">
        <f t="shared" si="14"/>
      </c>
      <c r="L25" s="86">
        <f t="shared" si="15"/>
      </c>
      <c r="M25" s="17"/>
      <c r="N25" s="119"/>
    </row>
    <row r="26" spans="1:14" ht="34.5" customHeight="1">
      <c r="A26" s="61" t="s">
        <v>380</v>
      </c>
      <c r="B26" s="35" t="s">
        <v>614</v>
      </c>
      <c r="C26" s="50" t="s">
        <v>533</v>
      </c>
      <c r="D26" s="99"/>
      <c r="E26" s="31">
        <f t="shared" si="8"/>
      </c>
      <c r="F26" s="31">
        <f t="shared" si="9"/>
      </c>
      <c r="G26" s="31">
        <f t="shared" si="10"/>
      </c>
      <c r="H26" s="31">
        <f t="shared" si="11"/>
      </c>
      <c r="I26" s="31">
        <f t="shared" si="12"/>
      </c>
      <c r="J26" s="31">
        <f t="shared" si="13"/>
      </c>
      <c r="K26" s="31">
        <f t="shared" si="14"/>
      </c>
      <c r="L26" s="86">
        <f t="shared" si="15"/>
      </c>
      <c r="M26" s="17"/>
      <c r="N26" s="119"/>
    </row>
    <row r="27" spans="1:14" ht="34.5" customHeight="1">
      <c r="A27" s="61" t="s">
        <v>381</v>
      </c>
      <c r="B27" s="35" t="s">
        <v>346</v>
      </c>
      <c r="C27" s="50" t="s">
        <v>533</v>
      </c>
      <c r="D27" s="99"/>
      <c r="E27" s="31">
        <f t="shared" si="8"/>
      </c>
      <c r="F27" s="31">
        <f t="shared" si="9"/>
      </c>
      <c r="G27" s="31">
        <f t="shared" si="10"/>
      </c>
      <c r="H27" s="31">
        <f t="shared" si="11"/>
      </c>
      <c r="I27" s="31">
        <f t="shared" si="12"/>
      </c>
      <c r="J27" s="31">
        <f t="shared" si="13"/>
      </c>
      <c r="K27" s="31">
        <f t="shared" si="14"/>
      </c>
      <c r="L27" s="86">
        <f t="shared" si="15"/>
      </c>
      <c r="M27" s="17"/>
      <c r="N27" s="119"/>
    </row>
    <row r="28" spans="1:14" ht="34.5" customHeight="1">
      <c r="A28" s="61" t="s">
        <v>382</v>
      </c>
      <c r="B28" s="35" t="s">
        <v>347</v>
      </c>
      <c r="C28" s="50" t="s">
        <v>533</v>
      </c>
      <c r="D28" s="99"/>
      <c r="E28" s="31">
        <f t="shared" si="8"/>
      </c>
      <c r="F28" s="31">
        <f t="shared" si="9"/>
      </c>
      <c r="G28" s="31">
        <f t="shared" si="10"/>
      </c>
      <c r="H28" s="31">
        <f t="shared" si="11"/>
      </c>
      <c r="I28" s="31">
        <f t="shared" si="12"/>
      </c>
      <c r="J28" s="31">
        <f t="shared" si="13"/>
      </c>
      <c r="K28" s="31">
        <f t="shared" si="14"/>
      </c>
      <c r="L28" s="86">
        <f t="shared" si="15"/>
      </c>
      <c r="M28" s="17"/>
      <c r="N28" s="119"/>
    </row>
    <row r="29" spans="1:14" ht="34.5" customHeight="1">
      <c r="A29" s="61" t="s">
        <v>383</v>
      </c>
      <c r="B29" s="35" t="s">
        <v>348</v>
      </c>
      <c r="C29" s="50" t="s">
        <v>534</v>
      </c>
      <c r="D29" s="99"/>
      <c r="E29" s="31">
        <f t="shared" si="8"/>
      </c>
      <c r="F29" s="31">
        <f t="shared" si="9"/>
      </c>
      <c r="G29" s="31">
        <f t="shared" si="10"/>
      </c>
      <c r="H29" s="31">
        <f t="shared" si="11"/>
      </c>
      <c r="I29" s="31">
        <f t="shared" si="12"/>
      </c>
      <c r="J29" s="31">
        <f t="shared" si="13"/>
      </c>
      <c r="K29" s="31">
        <f t="shared" si="14"/>
      </c>
      <c r="L29" s="86">
        <f t="shared" si="15"/>
      </c>
      <c r="M29" s="17"/>
      <c r="N29" s="119"/>
    </row>
    <row r="30" spans="1:14" ht="34.5" customHeight="1">
      <c r="A30" s="61" t="s">
        <v>384</v>
      </c>
      <c r="B30" s="62" t="s">
        <v>349</v>
      </c>
      <c r="C30" s="50" t="s">
        <v>533</v>
      </c>
      <c r="D30" s="99"/>
      <c r="E30" s="31">
        <f t="shared" si="8"/>
      </c>
      <c r="F30" s="31">
        <f t="shared" si="9"/>
      </c>
      <c r="G30" s="31">
        <f t="shared" si="10"/>
      </c>
      <c r="H30" s="31">
        <f t="shared" si="11"/>
      </c>
      <c r="I30" s="31">
        <f t="shared" si="12"/>
      </c>
      <c r="J30" s="31">
        <f t="shared" si="13"/>
      </c>
      <c r="K30" s="31">
        <f t="shared" si="14"/>
      </c>
      <c r="L30" s="86">
        <f t="shared" si="15"/>
      </c>
      <c r="M30" s="17"/>
      <c r="N30" s="119"/>
    </row>
    <row r="31" spans="1:14" ht="34.5" customHeight="1">
      <c r="A31" s="61" t="s">
        <v>385</v>
      </c>
      <c r="B31" s="62" t="s">
        <v>350</v>
      </c>
      <c r="C31" s="50" t="s">
        <v>533</v>
      </c>
      <c r="D31" s="99"/>
      <c r="E31" s="31">
        <f t="shared" si="8"/>
      </c>
      <c r="F31" s="31">
        <f t="shared" si="9"/>
      </c>
      <c r="G31" s="31">
        <f t="shared" si="10"/>
      </c>
      <c r="H31" s="31">
        <f t="shared" si="11"/>
      </c>
      <c r="I31" s="31">
        <f t="shared" si="12"/>
      </c>
      <c r="J31" s="31">
        <f t="shared" si="13"/>
      </c>
      <c r="K31" s="31">
        <f t="shared" si="14"/>
      </c>
      <c r="L31" s="86">
        <f t="shared" si="15"/>
      </c>
      <c r="M31" s="17"/>
      <c r="N31" s="119"/>
    </row>
    <row r="32" spans="1:14" ht="34.5" customHeight="1">
      <c r="A32" s="61" t="s">
        <v>386</v>
      </c>
      <c r="B32" s="62" t="s">
        <v>351</v>
      </c>
      <c r="C32" s="50" t="s">
        <v>533</v>
      </c>
      <c r="D32" s="99"/>
      <c r="E32" s="31">
        <f t="shared" si="8"/>
      </c>
      <c r="F32" s="31">
        <f t="shared" si="9"/>
      </c>
      <c r="G32" s="31">
        <f t="shared" si="10"/>
      </c>
      <c r="H32" s="31">
        <f t="shared" si="11"/>
      </c>
      <c r="I32" s="31">
        <f t="shared" si="12"/>
      </c>
      <c r="J32" s="31">
        <f t="shared" si="13"/>
      </c>
      <c r="K32" s="31">
        <f t="shared" si="14"/>
      </c>
      <c r="L32" s="86">
        <f t="shared" si="15"/>
      </c>
      <c r="M32" s="17"/>
      <c r="N32" s="119"/>
    </row>
    <row r="33" spans="1:14" ht="34.5" customHeight="1">
      <c r="A33" s="61" t="s">
        <v>387</v>
      </c>
      <c r="B33" s="62" t="s">
        <v>1390</v>
      </c>
      <c r="C33" s="50" t="s">
        <v>533</v>
      </c>
      <c r="D33" s="99"/>
      <c r="E33" s="31">
        <f t="shared" si="8"/>
      </c>
      <c r="F33" s="31">
        <f t="shared" si="9"/>
      </c>
      <c r="G33" s="31">
        <f t="shared" si="10"/>
      </c>
      <c r="H33" s="31">
        <f t="shared" si="11"/>
      </c>
      <c r="I33" s="31">
        <f t="shared" si="12"/>
      </c>
      <c r="J33" s="31">
        <f t="shared" si="13"/>
      </c>
      <c r="K33" s="31">
        <f t="shared" si="14"/>
      </c>
      <c r="L33" s="86">
        <f t="shared" si="15"/>
      </c>
      <c r="M33" s="17"/>
      <c r="N33" s="119"/>
    </row>
    <row r="34" spans="1:14" ht="34.5" customHeight="1">
      <c r="A34" s="61" t="s">
        <v>388</v>
      </c>
      <c r="B34" s="64" t="s">
        <v>352</v>
      </c>
      <c r="C34" s="50"/>
      <c r="D34" s="99"/>
      <c r="E34" s="50"/>
      <c r="F34" s="50"/>
      <c r="G34" s="50"/>
      <c r="H34" s="50"/>
      <c r="I34" s="50"/>
      <c r="J34" s="50"/>
      <c r="K34" s="50"/>
      <c r="L34" s="102"/>
      <c r="M34" s="17"/>
      <c r="N34" s="119"/>
    </row>
    <row r="35" spans="1:14" ht="34.5" customHeight="1">
      <c r="A35" s="61" t="s">
        <v>389</v>
      </c>
      <c r="B35" s="62" t="s">
        <v>353</v>
      </c>
      <c r="C35" s="50"/>
      <c r="D35" s="99"/>
      <c r="E35" s="50"/>
      <c r="F35" s="50"/>
      <c r="G35" s="50"/>
      <c r="H35" s="50"/>
      <c r="I35" s="50"/>
      <c r="J35" s="50"/>
      <c r="K35" s="50"/>
      <c r="L35" s="102"/>
      <c r="M35" s="17"/>
      <c r="N35" s="119"/>
    </row>
    <row r="36" spans="1:14" ht="34.5" customHeight="1">
      <c r="A36" s="61" t="s">
        <v>390</v>
      </c>
      <c r="B36" s="65" t="s">
        <v>254</v>
      </c>
      <c r="C36" s="50" t="s">
        <v>533</v>
      </c>
      <c r="D36" s="99"/>
      <c r="E36" s="31">
        <f aca="true" t="shared" si="16" ref="E36:E55">IF($D36="F","F","")</f>
      </c>
      <c r="F36" s="31">
        <f aca="true" t="shared" si="17" ref="F36:F55">IF($D36="NV","NV","")</f>
      </c>
      <c r="G36" s="31">
        <f aca="true" t="shared" si="18" ref="G36:G55">IF($D36="TP","TP","")</f>
      </c>
      <c r="H36" s="31">
        <f aca="true" t="shared" si="19" ref="H36:H55">IF($D36="M","M","")</f>
      </c>
      <c r="I36" s="31">
        <f aca="true" t="shared" si="20" ref="I36:I55">IF($D36="R","R","")</f>
      </c>
      <c r="J36" s="31">
        <f aca="true" t="shared" si="21" ref="J36:J55">IF($D36="C","C","")</f>
      </c>
      <c r="K36" s="31">
        <f aca="true" t="shared" si="22" ref="K36:K55">IF($D36="NA","NA","")</f>
      </c>
      <c r="L36" s="86">
        <f aca="true" t="shared" si="23" ref="L36:L55">CONCATENATE(E36,F36,G36,H36,I36,J36,K36)</f>
      </c>
      <c r="M36" s="17"/>
      <c r="N36" s="119"/>
    </row>
    <row r="37" spans="1:14" ht="34.5" customHeight="1">
      <c r="A37" s="61" t="s">
        <v>391</v>
      </c>
      <c r="B37" s="65" t="s">
        <v>790</v>
      </c>
      <c r="C37" s="50" t="s">
        <v>533</v>
      </c>
      <c r="D37" s="99"/>
      <c r="E37" s="31">
        <f t="shared" si="16"/>
      </c>
      <c r="F37" s="31">
        <f t="shared" si="17"/>
      </c>
      <c r="G37" s="31">
        <f t="shared" si="18"/>
      </c>
      <c r="H37" s="31">
        <f t="shared" si="19"/>
      </c>
      <c r="I37" s="31">
        <f t="shared" si="20"/>
      </c>
      <c r="J37" s="31">
        <f t="shared" si="21"/>
      </c>
      <c r="K37" s="31">
        <f t="shared" si="22"/>
      </c>
      <c r="L37" s="86">
        <f t="shared" si="23"/>
      </c>
      <c r="M37" s="17"/>
      <c r="N37" s="119"/>
    </row>
    <row r="38" spans="1:14" ht="34.5" customHeight="1">
      <c r="A38" s="61" t="s">
        <v>392</v>
      </c>
      <c r="B38" s="65" t="s">
        <v>791</v>
      </c>
      <c r="C38" s="50" t="s">
        <v>533</v>
      </c>
      <c r="D38" s="99"/>
      <c r="E38" s="31">
        <f t="shared" si="16"/>
      </c>
      <c r="F38" s="31">
        <f t="shared" si="17"/>
      </c>
      <c r="G38" s="31">
        <f t="shared" si="18"/>
      </c>
      <c r="H38" s="31">
        <f t="shared" si="19"/>
      </c>
      <c r="I38" s="31">
        <f t="shared" si="20"/>
      </c>
      <c r="J38" s="31">
        <f t="shared" si="21"/>
      </c>
      <c r="K38" s="31">
        <f t="shared" si="22"/>
      </c>
      <c r="L38" s="86">
        <f t="shared" si="23"/>
      </c>
      <c r="M38" s="17"/>
      <c r="N38" s="119"/>
    </row>
    <row r="39" spans="1:14" ht="34.5" customHeight="1">
      <c r="A39" s="61" t="s">
        <v>393</v>
      </c>
      <c r="B39" s="65" t="s">
        <v>792</v>
      </c>
      <c r="C39" s="50" t="s">
        <v>533</v>
      </c>
      <c r="D39" s="99"/>
      <c r="E39" s="31">
        <f t="shared" si="16"/>
      </c>
      <c r="F39" s="31">
        <f t="shared" si="17"/>
      </c>
      <c r="G39" s="31">
        <f t="shared" si="18"/>
      </c>
      <c r="H39" s="31">
        <f t="shared" si="19"/>
      </c>
      <c r="I39" s="31">
        <f t="shared" si="20"/>
      </c>
      <c r="J39" s="31">
        <f t="shared" si="21"/>
      </c>
      <c r="K39" s="31">
        <f t="shared" si="22"/>
      </c>
      <c r="L39" s="86">
        <f t="shared" si="23"/>
      </c>
      <c r="M39" s="17"/>
      <c r="N39" s="119"/>
    </row>
    <row r="40" spans="1:14" ht="34.5" customHeight="1">
      <c r="A40" s="61" t="s">
        <v>394</v>
      </c>
      <c r="B40" s="65" t="s">
        <v>793</v>
      </c>
      <c r="C40" s="50" t="s">
        <v>533</v>
      </c>
      <c r="D40" s="99"/>
      <c r="E40" s="31">
        <f t="shared" si="16"/>
      </c>
      <c r="F40" s="31">
        <f t="shared" si="17"/>
      </c>
      <c r="G40" s="31">
        <f t="shared" si="18"/>
      </c>
      <c r="H40" s="31">
        <f t="shared" si="19"/>
      </c>
      <c r="I40" s="31">
        <f t="shared" si="20"/>
      </c>
      <c r="J40" s="31">
        <f t="shared" si="21"/>
      </c>
      <c r="K40" s="31">
        <f t="shared" si="22"/>
      </c>
      <c r="L40" s="86">
        <f t="shared" si="23"/>
      </c>
      <c r="M40" s="17"/>
      <c r="N40" s="119"/>
    </row>
    <row r="41" spans="1:14" ht="34.5" customHeight="1">
      <c r="A41" s="61" t="s">
        <v>395</v>
      </c>
      <c r="B41" s="65" t="s">
        <v>794</v>
      </c>
      <c r="C41" s="50" t="s">
        <v>533</v>
      </c>
      <c r="D41" s="99"/>
      <c r="E41" s="31">
        <f t="shared" si="16"/>
      </c>
      <c r="F41" s="31">
        <f t="shared" si="17"/>
      </c>
      <c r="G41" s="31">
        <f t="shared" si="18"/>
      </c>
      <c r="H41" s="31">
        <f t="shared" si="19"/>
      </c>
      <c r="I41" s="31">
        <f t="shared" si="20"/>
      </c>
      <c r="J41" s="31">
        <f t="shared" si="21"/>
      </c>
      <c r="K41" s="31">
        <f t="shared" si="22"/>
      </c>
      <c r="L41" s="86">
        <f t="shared" si="23"/>
      </c>
      <c r="M41" s="17"/>
      <c r="N41" s="119"/>
    </row>
    <row r="42" spans="1:14" ht="34.5" customHeight="1">
      <c r="A42" s="61" t="s">
        <v>396</v>
      </c>
      <c r="B42" s="65" t="s">
        <v>795</v>
      </c>
      <c r="C42" s="50" t="s">
        <v>533</v>
      </c>
      <c r="D42" s="99"/>
      <c r="E42" s="31">
        <f t="shared" si="16"/>
      </c>
      <c r="F42" s="31">
        <f t="shared" si="17"/>
      </c>
      <c r="G42" s="31">
        <f t="shared" si="18"/>
      </c>
      <c r="H42" s="31">
        <f t="shared" si="19"/>
      </c>
      <c r="I42" s="31">
        <f t="shared" si="20"/>
      </c>
      <c r="J42" s="31">
        <f t="shared" si="21"/>
      </c>
      <c r="K42" s="31">
        <f t="shared" si="22"/>
      </c>
      <c r="L42" s="86">
        <f t="shared" si="23"/>
      </c>
      <c r="M42" s="17"/>
      <c r="N42" s="119"/>
    </row>
    <row r="43" spans="1:14" ht="34.5" customHeight="1">
      <c r="A43" s="61" t="s">
        <v>397</v>
      </c>
      <c r="B43" s="38" t="s">
        <v>796</v>
      </c>
      <c r="C43" s="50" t="s">
        <v>533</v>
      </c>
      <c r="D43" s="99"/>
      <c r="E43" s="31">
        <f t="shared" si="16"/>
      </c>
      <c r="F43" s="31">
        <f t="shared" si="17"/>
      </c>
      <c r="G43" s="31">
        <f t="shared" si="18"/>
      </c>
      <c r="H43" s="31">
        <f t="shared" si="19"/>
      </c>
      <c r="I43" s="31">
        <f t="shared" si="20"/>
      </c>
      <c r="J43" s="31">
        <f t="shared" si="21"/>
      </c>
      <c r="K43" s="31">
        <f t="shared" si="22"/>
      </c>
      <c r="L43" s="86">
        <f t="shared" si="23"/>
      </c>
      <c r="M43" s="17"/>
      <c r="N43" s="119"/>
    </row>
    <row r="44" spans="1:14" ht="34.5" customHeight="1">
      <c r="A44" s="61" t="s">
        <v>398</v>
      </c>
      <c r="B44" s="38" t="s">
        <v>797</v>
      </c>
      <c r="C44" s="50" t="s">
        <v>533</v>
      </c>
      <c r="D44" s="99"/>
      <c r="E44" s="31">
        <f t="shared" si="16"/>
      </c>
      <c r="F44" s="31">
        <f t="shared" si="17"/>
      </c>
      <c r="G44" s="31">
        <f t="shared" si="18"/>
      </c>
      <c r="H44" s="31">
        <f t="shared" si="19"/>
      </c>
      <c r="I44" s="31">
        <f t="shared" si="20"/>
      </c>
      <c r="J44" s="31">
        <f t="shared" si="21"/>
      </c>
      <c r="K44" s="31">
        <f t="shared" si="22"/>
      </c>
      <c r="L44" s="86">
        <f t="shared" si="23"/>
      </c>
      <c r="M44" s="17"/>
      <c r="N44" s="119"/>
    </row>
    <row r="45" spans="1:14" ht="34.5" customHeight="1">
      <c r="A45" s="61" t="s">
        <v>399</v>
      </c>
      <c r="B45" s="38" t="s">
        <v>798</v>
      </c>
      <c r="C45" s="50" t="s">
        <v>533</v>
      </c>
      <c r="D45" s="99"/>
      <c r="E45" s="31">
        <f t="shared" si="16"/>
      </c>
      <c r="F45" s="31">
        <f t="shared" si="17"/>
      </c>
      <c r="G45" s="31">
        <f t="shared" si="18"/>
      </c>
      <c r="H45" s="31">
        <f t="shared" si="19"/>
      </c>
      <c r="I45" s="31">
        <f t="shared" si="20"/>
      </c>
      <c r="J45" s="31">
        <f t="shared" si="21"/>
      </c>
      <c r="K45" s="31">
        <f t="shared" si="22"/>
      </c>
      <c r="L45" s="86">
        <f t="shared" si="23"/>
      </c>
      <c r="M45" s="17"/>
      <c r="N45" s="119"/>
    </row>
    <row r="46" spans="1:14" ht="34.5" customHeight="1">
      <c r="A46" s="61" t="s">
        <v>400</v>
      </c>
      <c r="B46" s="38" t="s">
        <v>799</v>
      </c>
      <c r="C46" s="50" t="s">
        <v>533</v>
      </c>
      <c r="D46" s="99"/>
      <c r="E46" s="31">
        <f t="shared" si="16"/>
      </c>
      <c r="F46" s="31">
        <f t="shared" si="17"/>
      </c>
      <c r="G46" s="31">
        <f t="shared" si="18"/>
      </c>
      <c r="H46" s="31">
        <f t="shared" si="19"/>
      </c>
      <c r="I46" s="31">
        <f t="shared" si="20"/>
      </c>
      <c r="J46" s="31">
        <f t="shared" si="21"/>
      </c>
      <c r="K46" s="31">
        <f t="shared" si="22"/>
      </c>
      <c r="L46" s="86">
        <f t="shared" si="23"/>
      </c>
      <c r="M46" s="17"/>
      <c r="N46" s="119"/>
    </row>
    <row r="47" spans="1:14" ht="34.5" customHeight="1">
      <c r="A47" s="61" t="s">
        <v>401</v>
      </c>
      <c r="B47" s="38" t="s">
        <v>800</v>
      </c>
      <c r="C47" s="50" t="s">
        <v>533</v>
      </c>
      <c r="D47" s="99"/>
      <c r="E47" s="31">
        <f t="shared" si="16"/>
      </c>
      <c r="F47" s="31">
        <f t="shared" si="17"/>
      </c>
      <c r="G47" s="31">
        <f t="shared" si="18"/>
      </c>
      <c r="H47" s="31">
        <f t="shared" si="19"/>
      </c>
      <c r="I47" s="31">
        <f t="shared" si="20"/>
      </c>
      <c r="J47" s="31">
        <f t="shared" si="21"/>
      </c>
      <c r="K47" s="31">
        <f t="shared" si="22"/>
      </c>
      <c r="L47" s="86">
        <f t="shared" si="23"/>
      </c>
      <c r="M47" s="17"/>
      <c r="N47" s="119"/>
    </row>
    <row r="48" spans="1:14" ht="34.5" customHeight="1">
      <c r="A48" s="61" t="s">
        <v>402</v>
      </c>
      <c r="B48" s="38" t="s">
        <v>801</v>
      </c>
      <c r="C48" s="50" t="s">
        <v>533</v>
      </c>
      <c r="D48" s="99"/>
      <c r="E48" s="31">
        <f t="shared" si="16"/>
      </c>
      <c r="F48" s="31">
        <f t="shared" si="17"/>
      </c>
      <c r="G48" s="31">
        <f t="shared" si="18"/>
      </c>
      <c r="H48" s="31">
        <f t="shared" si="19"/>
      </c>
      <c r="I48" s="31">
        <f t="shared" si="20"/>
      </c>
      <c r="J48" s="31">
        <f t="shared" si="21"/>
      </c>
      <c r="K48" s="31">
        <f t="shared" si="22"/>
      </c>
      <c r="L48" s="86">
        <f t="shared" si="23"/>
      </c>
      <c r="M48" s="17"/>
      <c r="N48" s="119"/>
    </row>
    <row r="49" spans="1:14" ht="34.5" customHeight="1">
      <c r="A49" s="61" t="s">
        <v>403</v>
      </c>
      <c r="B49" s="38" t="s">
        <v>802</v>
      </c>
      <c r="C49" s="50" t="s">
        <v>533</v>
      </c>
      <c r="D49" s="99"/>
      <c r="E49" s="31">
        <f t="shared" si="16"/>
      </c>
      <c r="F49" s="31">
        <f t="shared" si="17"/>
      </c>
      <c r="G49" s="31">
        <f t="shared" si="18"/>
      </c>
      <c r="H49" s="31">
        <f t="shared" si="19"/>
      </c>
      <c r="I49" s="31">
        <f t="shared" si="20"/>
      </c>
      <c r="J49" s="31">
        <f t="shared" si="21"/>
      </c>
      <c r="K49" s="31">
        <f t="shared" si="22"/>
      </c>
      <c r="L49" s="86">
        <f t="shared" si="23"/>
      </c>
      <c r="M49" s="17"/>
      <c r="N49" s="119"/>
    </row>
    <row r="50" spans="1:14" ht="34.5" customHeight="1">
      <c r="A50" s="61" t="s">
        <v>404</v>
      </c>
      <c r="B50" s="38" t="s">
        <v>803</v>
      </c>
      <c r="C50" s="50" t="s">
        <v>533</v>
      </c>
      <c r="D50" s="99"/>
      <c r="E50" s="31">
        <f t="shared" si="16"/>
      </c>
      <c r="F50" s="31">
        <f t="shared" si="17"/>
      </c>
      <c r="G50" s="31">
        <f t="shared" si="18"/>
      </c>
      <c r="H50" s="31">
        <f t="shared" si="19"/>
      </c>
      <c r="I50" s="31">
        <f t="shared" si="20"/>
      </c>
      <c r="J50" s="31">
        <f t="shared" si="21"/>
      </c>
      <c r="K50" s="31">
        <f t="shared" si="22"/>
      </c>
      <c r="L50" s="86">
        <f t="shared" si="23"/>
      </c>
      <c r="M50" s="17"/>
      <c r="N50" s="119"/>
    </row>
    <row r="51" spans="1:14" ht="34.5" customHeight="1">
      <c r="A51" s="61" t="s">
        <v>405</v>
      </c>
      <c r="B51" s="38" t="s">
        <v>804</v>
      </c>
      <c r="C51" s="50" t="s">
        <v>533</v>
      </c>
      <c r="D51" s="99"/>
      <c r="E51" s="31">
        <f t="shared" si="16"/>
      </c>
      <c r="F51" s="31">
        <f t="shared" si="17"/>
      </c>
      <c r="G51" s="31">
        <f t="shared" si="18"/>
      </c>
      <c r="H51" s="31">
        <f t="shared" si="19"/>
      </c>
      <c r="I51" s="31">
        <f t="shared" si="20"/>
      </c>
      <c r="J51" s="31">
        <f t="shared" si="21"/>
      </c>
      <c r="K51" s="31">
        <f t="shared" si="22"/>
      </c>
      <c r="L51" s="86">
        <f t="shared" si="23"/>
      </c>
      <c r="M51" s="17"/>
      <c r="N51" s="119"/>
    </row>
    <row r="52" spans="1:14" ht="34.5" customHeight="1">
      <c r="A52" s="61" t="s">
        <v>406</v>
      </c>
      <c r="B52" s="38" t="s">
        <v>928</v>
      </c>
      <c r="C52" s="50" t="s">
        <v>533</v>
      </c>
      <c r="D52" s="99"/>
      <c r="E52" s="31">
        <f t="shared" si="16"/>
      </c>
      <c r="F52" s="31">
        <f t="shared" si="17"/>
      </c>
      <c r="G52" s="31">
        <f t="shared" si="18"/>
      </c>
      <c r="H52" s="31">
        <f t="shared" si="19"/>
      </c>
      <c r="I52" s="31">
        <f t="shared" si="20"/>
      </c>
      <c r="J52" s="31">
        <f t="shared" si="21"/>
      </c>
      <c r="K52" s="31">
        <f t="shared" si="22"/>
      </c>
      <c r="L52" s="86">
        <f t="shared" si="23"/>
      </c>
      <c r="M52" s="17"/>
      <c r="N52" s="119"/>
    </row>
    <row r="53" spans="1:14" ht="34.5" customHeight="1">
      <c r="A53" s="61" t="s">
        <v>407</v>
      </c>
      <c r="B53" s="38" t="s">
        <v>957</v>
      </c>
      <c r="C53" s="50" t="s">
        <v>533</v>
      </c>
      <c r="D53" s="99"/>
      <c r="E53" s="31">
        <f t="shared" si="16"/>
      </c>
      <c r="F53" s="31">
        <f t="shared" si="17"/>
      </c>
      <c r="G53" s="31">
        <f t="shared" si="18"/>
      </c>
      <c r="H53" s="31">
        <f t="shared" si="19"/>
      </c>
      <c r="I53" s="31">
        <f t="shared" si="20"/>
      </c>
      <c r="J53" s="31">
        <f t="shared" si="21"/>
      </c>
      <c r="K53" s="31">
        <f t="shared" si="22"/>
      </c>
      <c r="L53" s="86">
        <f t="shared" si="23"/>
      </c>
      <c r="M53" s="17"/>
      <c r="N53" s="119"/>
    </row>
    <row r="54" spans="1:14" ht="34.5" customHeight="1">
      <c r="A54" s="61" t="s">
        <v>408</v>
      </c>
      <c r="B54" s="38" t="s">
        <v>958</v>
      </c>
      <c r="C54" s="50" t="s">
        <v>533</v>
      </c>
      <c r="D54" s="99"/>
      <c r="E54" s="31">
        <f t="shared" si="16"/>
      </c>
      <c r="F54" s="31">
        <f t="shared" si="17"/>
      </c>
      <c r="G54" s="31">
        <f t="shared" si="18"/>
      </c>
      <c r="H54" s="31">
        <f t="shared" si="19"/>
      </c>
      <c r="I54" s="31">
        <f t="shared" si="20"/>
      </c>
      <c r="J54" s="31">
        <f t="shared" si="21"/>
      </c>
      <c r="K54" s="31">
        <f t="shared" si="22"/>
      </c>
      <c r="L54" s="86">
        <f t="shared" si="23"/>
      </c>
      <c r="M54" s="17"/>
      <c r="N54" s="119"/>
    </row>
    <row r="55" spans="1:14" ht="34.5" customHeight="1">
      <c r="A55" s="61" t="s">
        <v>409</v>
      </c>
      <c r="B55" s="38" t="s">
        <v>805</v>
      </c>
      <c r="C55" s="50" t="s">
        <v>533</v>
      </c>
      <c r="D55" s="99"/>
      <c r="E55" s="31">
        <f t="shared" si="16"/>
      </c>
      <c r="F55" s="31">
        <f t="shared" si="17"/>
      </c>
      <c r="G55" s="31">
        <f t="shared" si="18"/>
      </c>
      <c r="H55" s="31">
        <f t="shared" si="19"/>
      </c>
      <c r="I55" s="31">
        <f t="shared" si="20"/>
      </c>
      <c r="J55" s="31">
        <f t="shared" si="21"/>
      </c>
      <c r="K55" s="31">
        <f t="shared" si="22"/>
      </c>
      <c r="L55" s="86">
        <f t="shared" si="23"/>
      </c>
      <c r="M55" s="17"/>
      <c r="N55" s="119"/>
    </row>
    <row r="56" spans="1:14" ht="34.5" customHeight="1">
      <c r="A56" s="61" t="s">
        <v>410</v>
      </c>
      <c r="B56" s="64" t="s">
        <v>806</v>
      </c>
      <c r="C56" s="50"/>
      <c r="D56" s="99"/>
      <c r="E56" s="50"/>
      <c r="F56" s="50"/>
      <c r="G56" s="50"/>
      <c r="H56" s="50"/>
      <c r="I56" s="50"/>
      <c r="J56" s="50"/>
      <c r="K56" s="50"/>
      <c r="L56" s="102"/>
      <c r="M56" s="17"/>
      <c r="N56" s="119"/>
    </row>
    <row r="57" spans="1:14" ht="34.5" customHeight="1">
      <c r="A57" s="61" t="s">
        <v>411</v>
      </c>
      <c r="B57" s="35" t="s">
        <v>807</v>
      </c>
      <c r="C57" s="50" t="s">
        <v>533</v>
      </c>
      <c r="D57" s="99"/>
      <c r="E57" s="31">
        <f aca="true" t="shared" si="24" ref="E57:E65">IF($D57="F","F","")</f>
      </c>
      <c r="F57" s="31">
        <f aca="true" t="shared" si="25" ref="F57:F65">IF($D57="NV","NV","")</f>
      </c>
      <c r="G57" s="31">
        <f aca="true" t="shared" si="26" ref="G57:G65">IF($D57="TP","TP","")</f>
      </c>
      <c r="H57" s="31">
        <f aca="true" t="shared" si="27" ref="H57:H65">IF($D57="M","M","")</f>
      </c>
      <c r="I57" s="31">
        <f aca="true" t="shared" si="28" ref="I57:I65">IF($D57="R","R","")</f>
      </c>
      <c r="J57" s="31">
        <f aca="true" t="shared" si="29" ref="J57:J65">IF($D57="C","C","")</f>
      </c>
      <c r="K57" s="31">
        <f aca="true" t="shared" si="30" ref="K57:K65">IF($D57="NA","NA","")</f>
      </c>
      <c r="L57" s="86">
        <f aca="true" t="shared" si="31" ref="L57:L65">CONCATENATE(E57,F57,G57,H57,I57,J57,K57)</f>
      </c>
      <c r="M57" s="17"/>
      <c r="N57" s="119"/>
    </row>
    <row r="58" spans="1:14" ht="34.5" customHeight="1">
      <c r="A58" s="61" t="s">
        <v>412</v>
      </c>
      <c r="B58" s="35" t="s">
        <v>808</v>
      </c>
      <c r="C58" s="50"/>
      <c r="D58" s="99"/>
      <c r="E58" s="31">
        <f t="shared" si="24"/>
      </c>
      <c r="F58" s="31">
        <f t="shared" si="25"/>
      </c>
      <c r="G58" s="31">
        <f t="shared" si="26"/>
      </c>
      <c r="H58" s="31">
        <f t="shared" si="27"/>
      </c>
      <c r="I58" s="31">
        <f t="shared" si="28"/>
      </c>
      <c r="J58" s="31">
        <f t="shared" si="29"/>
      </c>
      <c r="K58" s="31">
        <f t="shared" si="30"/>
      </c>
      <c r="L58" s="86">
        <f t="shared" si="31"/>
      </c>
      <c r="M58" s="17"/>
      <c r="N58" s="119"/>
    </row>
    <row r="59" spans="1:14" ht="34.5" customHeight="1">
      <c r="A59" s="61" t="s">
        <v>413</v>
      </c>
      <c r="B59" s="38" t="s">
        <v>809</v>
      </c>
      <c r="C59" s="50" t="s">
        <v>533</v>
      </c>
      <c r="D59" s="99"/>
      <c r="E59" s="31">
        <f t="shared" si="24"/>
      </c>
      <c r="F59" s="31">
        <f t="shared" si="25"/>
      </c>
      <c r="G59" s="31">
        <f t="shared" si="26"/>
      </c>
      <c r="H59" s="31">
        <f t="shared" si="27"/>
      </c>
      <c r="I59" s="31">
        <f t="shared" si="28"/>
      </c>
      <c r="J59" s="31">
        <f t="shared" si="29"/>
      </c>
      <c r="K59" s="31">
        <f t="shared" si="30"/>
      </c>
      <c r="L59" s="86">
        <f t="shared" si="31"/>
      </c>
      <c r="M59" s="17"/>
      <c r="N59" s="119"/>
    </row>
    <row r="60" spans="1:14" ht="34.5" customHeight="1">
      <c r="A60" s="61" t="s">
        <v>414</v>
      </c>
      <c r="B60" s="38" t="s">
        <v>810</v>
      </c>
      <c r="C60" s="50" t="s">
        <v>533</v>
      </c>
      <c r="D60" s="99"/>
      <c r="E60" s="31">
        <f t="shared" si="24"/>
      </c>
      <c r="F60" s="31">
        <f t="shared" si="25"/>
      </c>
      <c r="G60" s="31">
        <f t="shared" si="26"/>
      </c>
      <c r="H60" s="31">
        <f t="shared" si="27"/>
      </c>
      <c r="I60" s="31">
        <f t="shared" si="28"/>
      </c>
      <c r="J60" s="31">
        <f t="shared" si="29"/>
      </c>
      <c r="K60" s="31">
        <f t="shared" si="30"/>
      </c>
      <c r="L60" s="86">
        <f t="shared" si="31"/>
      </c>
      <c r="M60" s="17"/>
      <c r="N60" s="119"/>
    </row>
    <row r="61" spans="1:14" ht="34.5" customHeight="1">
      <c r="A61" s="61" t="s">
        <v>415</v>
      </c>
      <c r="B61" s="38" t="s">
        <v>811</v>
      </c>
      <c r="C61" s="50" t="s">
        <v>533</v>
      </c>
      <c r="D61" s="99"/>
      <c r="E61" s="31">
        <f t="shared" si="24"/>
      </c>
      <c r="F61" s="31">
        <f t="shared" si="25"/>
      </c>
      <c r="G61" s="31">
        <f t="shared" si="26"/>
      </c>
      <c r="H61" s="31">
        <f t="shared" si="27"/>
      </c>
      <c r="I61" s="31">
        <f t="shared" si="28"/>
      </c>
      <c r="J61" s="31">
        <f t="shared" si="29"/>
      </c>
      <c r="K61" s="31">
        <f t="shared" si="30"/>
      </c>
      <c r="L61" s="86">
        <f t="shared" si="31"/>
      </c>
      <c r="M61" s="17"/>
      <c r="N61" s="119"/>
    </row>
    <row r="62" spans="1:14" ht="34.5" customHeight="1">
      <c r="A62" s="61" t="s">
        <v>416</v>
      </c>
      <c r="B62" s="38" t="s">
        <v>812</v>
      </c>
      <c r="C62" s="50" t="s">
        <v>533</v>
      </c>
      <c r="D62" s="99"/>
      <c r="E62" s="31">
        <f t="shared" si="24"/>
      </c>
      <c r="F62" s="31">
        <f t="shared" si="25"/>
      </c>
      <c r="G62" s="31">
        <f t="shared" si="26"/>
      </c>
      <c r="H62" s="31">
        <f t="shared" si="27"/>
      </c>
      <c r="I62" s="31">
        <f t="shared" si="28"/>
      </c>
      <c r="J62" s="31">
        <f t="shared" si="29"/>
      </c>
      <c r="K62" s="31">
        <f t="shared" si="30"/>
      </c>
      <c r="L62" s="86">
        <f t="shared" si="31"/>
      </c>
      <c r="M62" s="17"/>
      <c r="N62" s="119"/>
    </row>
    <row r="63" spans="1:14" ht="34.5" customHeight="1">
      <c r="A63" s="61" t="s">
        <v>417</v>
      </c>
      <c r="B63" s="38" t="s">
        <v>813</v>
      </c>
      <c r="C63" s="50" t="s">
        <v>533</v>
      </c>
      <c r="D63" s="99"/>
      <c r="E63" s="31">
        <f t="shared" si="24"/>
      </c>
      <c r="F63" s="31">
        <f t="shared" si="25"/>
      </c>
      <c r="G63" s="31">
        <f t="shared" si="26"/>
      </c>
      <c r="H63" s="31">
        <f t="shared" si="27"/>
      </c>
      <c r="I63" s="31">
        <f t="shared" si="28"/>
      </c>
      <c r="J63" s="31">
        <f t="shared" si="29"/>
      </c>
      <c r="K63" s="31">
        <f t="shared" si="30"/>
      </c>
      <c r="L63" s="86">
        <f t="shared" si="31"/>
      </c>
      <c r="M63" s="17"/>
      <c r="N63" s="119"/>
    </row>
    <row r="64" spans="1:14" ht="34.5" customHeight="1">
      <c r="A64" s="61" t="s">
        <v>418</v>
      </c>
      <c r="B64" s="38" t="s">
        <v>814</v>
      </c>
      <c r="C64" s="50" t="s">
        <v>533</v>
      </c>
      <c r="D64" s="99"/>
      <c r="E64" s="31">
        <f t="shared" si="24"/>
      </c>
      <c r="F64" s="31">
        <f t="shared" si="25"/>
      </c>
      <c r="G64" s="31">
        <f t="shared" si="26"/>
      </c>
      <c r="H64" s="31">
        <f t="shared" si="27"/>
      </c>
      <c r="I64" s="31">
        <f t="shared" si="28"/>
      </c>
      <c r="J64" s="31">
        <f t="shared" si="29"/>
      </c>
      <c r="K64" s="31">
        <f t="shared" si="30"/>
      </c>
      <c r="L64" s="86">
        <f t="shared" si="31"/>
      </c>
      <c r="M64" s="17"/>
      <c r="N64" s="119"/>
    </row>
    <row r="65" spans="1:14" ht="34.5" customHeight="1">
      <c r="A65" s="61" t="s">
        <v>419</v>
      </c>
      <c r="B65" s="38" t="s">
        <v>815</v>
      </c>
      <c r="C65" s="50" t="s">
        <v>533</v>
      </c>
      <c r="D65" s="99"/>
      <c r="E65" s="31">
        <f t="shared" si="24"/>
      </c>
      <c r="F65" s="31">
        <f t="shared" si="25"/>
      </c>
      <c r="G65" s="31">
        <f t="shared" si="26"/>
      </c>
      <c r="H65" s="31">
        <f t="shared" si="27"/>
      </c>
      <c r="I65" s="31">
        <f t="shared" si="28"/>
      </c>
      <c r="J65" s="31">
        <f t="shared" si="29"/>
      </c>
      <c r="K65" s="31">
        <f t="shared" si="30"/>
      </c>
      <c r="L65" s="86">
        <f t="shared" si="31"/>
      </c>
      <c r="M65" s="17"/>
      <c r="N65" s="119"/>
    </row>
    <row r="66" spans="1:14" ht="34.5" customHeight="1">
      <c r="A66" s="61" t="s">
        <v>420</v>
      </c>
      <c r="B66" s="64" t="s">
        <v>816</v>
      </c>
      <c r="C66" s="50"/>
      <c r="D66" s="99"/>
      <c r="E66" s="50"/>
      <c r="F66" s="50"/>
      <c r="G66" s="50"/>
      <c r="H66" s="50"/>
      <c r="I66" s="50"/>
      <c r="J66" s="50"/>
      <c r="K66" s="50"/>
      <c r="L66" s="102"/>
      <c r="M66" s="17"/>
      <c r="N66" s="119"/>
    </row>
    <row r="67" spans="1:14" ht="34.5" customHeight="1">
      <c r="A67" s="61" t="s">
        <v>421</v>
      </c>
      <c r="B67" s="35" t="s">
        <v>817</v>
      </c>
      <c r="C67" s="50" t="s">
        <v>533</v>
      </c>
      <c r="D67" s="99"/>
      <c r="E67" s="31">
        <f aca="true" t="shared" si="32" ref="E67:E80">IF($D67="F","F","")</f>
      </c>
      <c r="F67" s="31">
        <f aca="true" t="shared" si="33" ref="F67:F80">IF($D67="NV","NV","")</f>
      </c>
      <c r="G67" s="31">
        <f aca="true" t="shared" si="34" ref="G67:G80">IF($D67="TP","TP","")</f>
      </c>
      <c r="H67" s="31">
        <f aca="true" t="shared" si="35" ref="H67:H80">IF($D67="M","M","")</f>
      </c>
      <c r="I67" s="31">
        <f aca="true" t="shared" si="36" ref="I67:I80">IF($D67="R","R","")</f>
      </c>
      <c r="J67" s="31">
        <f aca="true" t="shared" si="37" ref="J67:J80">IF($D67="C","C","")</f>
      </c>
      <c r="K67" s="31">
        <f aca="true" t="shared" si="38" ref="K67:K80">IF($D67="NA","NA","")</f>
      </c>
      <c r="L67" s="86">
        <f aca="true" t="shared" si="39" ref="L67:L80">CONCATENATE(E67,F67,G67,H67,I67,J67,K67)</f>
      </c>
      <c r="M67" s="17"/>
      <c r="N67" s="119"/>
    </row>
    <row r="68" spans="1:14" ht="34.5" customHeight="1">
      <c r="A68" s="61" t="s">
        <v>422</v>
      </c>
      <c r="B68" s="35" t="s">
        <v>818</v>
      </c>
      <c r="C68" s="50" t="s">
        <v>533</v>
      </c>
      <c r="D68" s="99"/>
      <c r="E68" s="31">
        <f t="shared" si="32"/>
      </c>
      <c r="F68" s="31">
        <f t="shared" si="33"/>
      </c>
      <c r="G68" s="31">
        <f t="shared" si="34"/>
      </c>
      <c r="H68" s="31">
        <f t="shared" si="35"/>
      </c>
      <c r="I68" s="31">
        <f t="shared" si="36"/>
      </c>
      <c r="J68" s="31">
        <f t="shared" si="37"/>
      </c>
      <c r="K68" s="31">
        <f t="shared" si="38"/>
      </c>
      <c r="L68" s="86">
        <f t="shared" si="39"/>
      </c>
      <c r="M68" s="17"/>
      <c r="N68" s="119"/>
    </row>
    <row r="69" spans="1:14" ht="34.5" customHeight="1">
      <c r="A69" s="61" t="s">
        <v>423</v>
      </c>
      <c r="B69" s="35" t="s">
        <v>819</v>
      </c>
      <c r="C69" s="50" t="s">
        <v>533</v>
      </c>
      <c r="D69" s="99"/>
      <c r="E69" s="31">
        <f t="shared" si="32"/>
      </c>
      <c r="F69" s="31">
        <f t="shared" si="33"/>
      </c>
      <c r="G69" s="31">
        <f t="shared" si="34"/>
      </c>
      <c r="H69" s="31">
        <f t="shared" si="35"/>
      </c>
      <c r="I69" s="31">
        <f t="shared" si="36"/>
      </c>
      <c r="J69" s="31">
        <f t="shared" si="37"/>
      </c>
      <c r="K69" s="31">
        <f t="shared" si="38"/>
      </c>
      <c r="L69" s="86">
        <f t="shared" si="39"/>
      </c>
      <c r="M69" s="17"/>
      <c r="N69" s="119"/>
    </row>
    <row r="70" spans="1:14" ht="34.5" customHeight="1">
      <c r="A70" s="61" t="s">
        <v>424</v>
      </c>
      <c r="B70" s="35" t="s">
        <v>1345</v>
      </c>
      <c r="C70" s="50" t="s">
        <v>533</v>
      </c>
      <c r="D70" s="99"/>
      <c r="E70" s="31">
        <f t="shared" si="32"/>
      </c>
      <c r="F70" s="31">
        <f t="shared" si="33"/>
      </c>
      <c r="G70" s="31">
        <f t="shared" si="34"/>
      </c>
      <c r="H70" s="31">
        <f t="shared" si="35"/>
      </c>
      <c r="I70" s="31">
        <f t="shared" si="36"/>
      </c>
      <c r="J70" s="31">
        <f t="shared" si="37"/>
      </c>
      <c r="K70" s="31">
        <f t="shared" si="38"/>
      </c>
      <c r="L70" s="86">
        <f t="shared" si="39"/>
      </c>
      <c r="M70" s="17"/>
      <c r="N70" s="119"/>
    </row>
    <row r="71" spans="1:14" ht="34.5" customHeight="1">
      <c r="A71" s="61" t="s">
        <v>425</v>
      </c>
      <c r="B71" s="35" t="s">
        <v>1346</v>
      </c>
      <c r="C71" s="50" t="s">
        <v>533</v>
      </c>
      <c r="D71" s="99"/>
      <c r="E71" s="31">
        <f t="shared" si="32"/>
      </c>
      <c r="F71" s="31">
        <f t="shared" si="33"/>
      </c>
      <c r="G71" s="31">
        <f t="shared" si="34"/>
      </c>
      <c r="H71" s="31">
        <f t="shared" si="35"/>
      </c>
      <c r="I71" s="31">
        <f t="shared" si="36"/>
      </c>
      <c r="J71" s="31">
        <f t="shared" si="37"/>
      </c>
      <c r="K71" s="31">
        <f t="shared" si="38"/>
      </c>
      <c r="L71" s="86">
        <f t="shared" si="39"/>
      </c>
      <c r="M71" s="17"/>
      <c r="N71" s="119"/>
    </row>
    <row r="72" spans="1:14" ht="34.5" customHeight="1">
      <c r="A72" s="61" t="s">
        <v>426</v>
      </c>
      <c r="B72" s="35" t="s">
        <v>989</v>
      </c>
      <c r="C72" s="50" t="s">
        <v>533</v>
      </c>
      <c r="D72" s="99"/>
      <c r="E72" s="31">
        <f t="shared" si="32"/>
      </c>
      <c r="F72" s="31">
        <f t="shared" si="33"/>
      </c>
      <c r="G72" s="31">
        <f t="shared" si="34"/>
      </c>
      <c r="H72" s="31">
        <f t="shared" si="35"/>
      </c>
      <c r="I72" s="31">
        <f t="shared" si="36"/>
      </c>
      <c r="J72" s="31">
        <f t="shared" si="37"/>
      </c>
      <c r="K72" s="31">
        <f t="shared" si="38"/>
      </c>
      <c r="L72" s="86">
        <f t="shared" si="39"/>
      </c>
      <c r="M72" s="17"/>
      <c r="N72" s="119"/>
    </row>
    <row r="73" spans="1:14" ht="34.5" customHeight="1">
      <c r="A73" s="61" t="s">
        <v>427</v>
      </c>
      <c r="B73" s="35" t="s">
        <v>990</v>
      </c>
      <c r="C73" s="50" t="s">
        <v>533</v>
      </c>
      <c r="D73" s="99"/>
      <c r="E73" s="31">
        <f t="shared" si="32"/>
      </c>
      <c r="F73" s="31">
        <f t="shared" si="33"/>
      </c>
      <c r="G73" s="31">
        <f t="shared" si="34"/>
      </c>
      <c r="H73" s="31">
        <f t="shared" si="35"/>
      </c>
      <c r="I73" s="31">
        <f t="shared" si="36"/>
      </c>
      <c r="J73" s="31">
        <f t="shared" si="37"/>
      </c>
      <c r="K73" s="31">
        <f t="shared" si="38"/>
      </c>
      <c r="L73" s="86">
        <f t="shared" si="39"/>
      </c>
      <c r="M73" s="17"/>
      <c r="N73" s="119"/>
    </row>
    <row r="74" spans="1:14" ht="34.5" customHeight="1">
      <c r="A74" s="61" t="s">
        <v>428</v>
      </c>
      <c r="B74" s="35" t="s">
        <v>991</v>
      </c>
      <c r="C74" s="50" t="s">
        <v>533</v>
      </c>
      <c r="D74" s="99"/>
      <c r="E74" s="31">
        <f t="shared" si="32"/>
      </c>
      <c r="F74" s="31">
        <f t="shared" si="33"/>
      </c>
      <c r="G74" s="31">
        <f t="shared" si="34"/>
      </c>
      <c r="H74" s="31">
        <f t="shared" si="35"/>
      </c>
      <c r="I74" s="31">
        <f t="shared" si="36"/>
      </c>
      <c r="J74" s="31">
        <f t="shared" si="37"/>
      </c>
      <c r="K74" s="31">
        <f t="shared" si="38"/>
      </c>
      <c r="L74" s="86">
        <f t="shared" si="39"/>
      </c>
      <c r="M74" s="17"/>
      <c r="N74" s="119"/>
    </row>
    <row r="75" spans="1:14" ht="34.5" customHeight="1">
      <c r="A75" s="61" t="s">
        <v>429</v>
      </c>
      <c r="B75" s="35" t="s">
        <v>992</v>
      </c>
      <c r="C75" s="50" t="s">
        <v>533</v>
      </c>
      <c r="D75" s="99"/>
      <c r="E75" s="31">
        <f t="shared" si="32"/>
      </c>
      <c r="F75" s="31">
        <f t="shared" si="33"/>
      </c>
      <c r="G75" s="31">
        <f t="shared" si="34"/>
      </c>
      <c r="H75" s="31">
        <f t="shared" si="35"/>
      </c>
      <c r="I75" s="31">
        <f t="shared" si="36"/>
      </c>
      <c r="J75" s="31">
        <f t="shared" si="37"/>
      </c>
      <c r="K75" s="31">
        <f t="shared" si="38"/>
      </c>
      <c r="L75" s="86">
        <f t="shared" si="39"/>
      </c>
      <c r="M75" s="17"/>
      <c r="N75" s="119"/>
    </row>
    <row r="76" spans="1:14" ht="34.5" customHeight="1">
      <c r="A76" s="61" t="s">
        <v>430</v>
      </c>
      <c r="B76" s="35" t="s">
        <v>993</v>
      </c>
      <c r="C76" s="50" t="s">
        <v>533</v>
      </c>
      <c r="D76" s="99"/>
      <c r="E76" s="31">
        <f t="shared" si="32"/>
      </c>
      <c r="F76" s="31">
        <f t="shared" si="33"/>
      </c>
      <c r="G76" s="31">
        <f t="shared" si="34"/>
      </c>
      <c r="H76" s="31">
        <f t="shared" si="35"/>
      </c>
      <c r="I76" s="31">
        <f t="shared" si="36"/>
      </c>
      <c r="J76" s="31">
        <f t="shared" si="37"/>
      </c>
      <c r="K76" s="31">
        <f t="shared" si="38"/>
      </c>
      <c r="L76" s="86">
        <f t="shared" si="39"/>
      </c>
      <c r="M76" s="17"/>
      <c r="N76" s="119"/>
    </row>
    <row r="77" spans="1:14" ht="34.5" customHeight="1">
      <c r="A77" s="61" t="s">
        <v>431</v>
      </c>
      <c r="B77" s="35" t="s">
        <v>994</v>
      </c>
      <c r="C77" s="50" t="s">
        <v>533</v>
      </c>
      <c r="D77" s="99"/>
      <c r="E77" s="31">
        <f t="shared" si="32"/>
      </c>
      <c r="F77" s="31">
        <f t="shared" si="33"/>
      </c>
      <c r="G77" s="31">
        <f t="shared" si="34"/>
      </c>
      <c r="H77" s="31">
        <f t="shared" si="35"/>
      </c>
      <c r="I77" s="31">
        <f t="shared" si="36"/>
      </c>
      <c r="J77" s="31">
        <f t="shared" si="37"/>
      </c>
      <c r="K77" s="31">
        <f t="shared" si="38"/>
      </c>
      <c r="L77" s="86">
        <f t="shared" si="39"/>
      </c>
      <c r="M77" s="17"/>
      <c r="N77" s="119"/>
    </row>
    <row r="78" spans="1:14" ht="34.5" customHeight="1">
      <c r="A78" s="61" t="s">
        <v>432</v>
      </c>
      <c r="B78" s="35" t="s">
        <v>995</v>
      </c>
      <c r="C78" s="50" t="s">
        <v>533</v>
      </c>
      <c r="D78" s="99"/>
      <c r="E78" s="31">
        <f t="shared" si="32"/>
      </c>
      <c r="F78" s="31">
        <f t="shared" si="33"/>
      </c>
      <c r="G78" s="31">
        <f t="shared" si="34"/>
      </c>
      <c r="H78" s="31">
        <f t="shared" si="35"/>
      </c>
      <c r="I78" s="31">
        <f t="shared" si="36"/>
      </c>
      <c r="J78" s="31">
        <f t="shared" si="37"/>
      </c>
      <c r="K78" s="31">
        <f t="shared" si="38"/>
      </c>
      <c r="L78" s="86">
        <f t="shared" si="39"/>
      </c>
      <c r="M78" s="17"/>
      <c r="N78" s="119"/>
    </row>
    <row r="79" spans="1:14" ht="34.5" customHeight="1">
      <c r="A79" s="61" t="s">
        <v>433</v>
      </c>
      <c r="B79" s="35" t="s">
        <v>996</v>
      </c>
      <c r="C79" s="50" t="s">
        <v>533</v>
      </c>
      <c r="D79" s="99"/>
      <c r="E79" s="31">
        <f t="shared" si="32"/>
      </c>
      <c r="F79" s="31">
        <f t="shared" si="33"/>
      </c>
      <c r="G79" s="31">
        <f t="shared" si="34"/>
      </c>
      <c r="H79" s="31">
        <f t="shared" si="35"/>
      </c>
      <c r="I79" s="31">
        <f t="shared" si="36"/>
      </c>
      <c r="J79" s="31">
        <f t="shared" si="37"/>
      </c>
      <c r="K79" s="31">
        <f t="shared" si="38"/>
      </c>
      <c r="L79" s="86">
        <f t="shared" si="39"/>
      </c>
      <c r="M79" s="17"/>
      <c r="N79" s="119"/>
    </row>
    <row r="80" spans="1:14" ht="34.5" customHeight="1">
      <c r="A80" s="61" t="s">
        <v>434</v>
      </c>
      <c r="B80" s="35" t="s">
        <v>1396</v>
      </c>
      <c r="C80" s="50" t="s">
        <v>533</v>
      </c>
      <c r="D80" s="99"/>
      <c r="E80" s="31">
        <f t="shared" si="32"/>
      </c>
      <c r="F80" s="31">
        <f t="shared" si="33"/>
      </c>
      <c r="G80" s="31">
        <f t="shared" si="34"/>
      </c>
      <c r="H80" s="31">
        <f t="shared" si="35"/>
      </c>
      <c r="I80" s="31">
        <f t="shared" si="36"/>
      </c>
      <c r="J80" s="31">
        <f t="shared" si="37"/>
      </c>
      <c r="K80" s="31">
        <f t="shared" si="38"/>
      </c>
      <c r="L80" s="86">
        <f t="shared" si="39"/>
      </c>
      <c r="M80" s="17"/>
      <c r="N80" s="119"/>
    </row>
    <row r="81" spans="1:14" ht="34.5" customHeight="1">
      <c r="A81" s="61" t="s">
        <v>435</v>
      </c>
      <c r="B81" s="35" t="s">
        <v>1397</v>
      </c>
      <c r="C81" s="50"/>
      <c r="D81" s="99"/>
      <c r="E81" s="50"/>
      <c r="F81" s="50"/>
      <c r="G81" s="50"/>
      <c r="H81" s="50"/>
      <c r="I81" s="50"/>
      <c r="J81" s="50"/>
      <c r="K81" s="50"/>
      <c r="L81" s="102"/>
      <c r="M81" s="17"/>
      <c r="N81" s="119"/>
    </row>
    <row r="82" spans="1:14" ht="34.5" customHeight="1">
      <c r="A82" s="61" t="s">
        <v>436</v>
      </c>
      <c r="B82" s="38" t="s">
        <v>1398</v>
      </c>
      <c r="C82" s="50" t="s">
        <v>533</v>
      </c>
      <c r="D82" s="99"/>
      <c r="E82" s="31">
        <f aca="true" t="shared" si="40" ref="E82:E87">IF($D82="F","F","")</f>
      </c>
      <c r="F82" s="31">
        <f aca="true" t="shared" si="41" ref="F82:F87">IF($D82="NV","NV","")</f>
      </c>
      <c r="G82" s="31">
        <f aca="true" t="shared" si="42" ref="G82:G87">IF($D82="TP","TP","")</f>
      </c>
      <c r="H82" s="31">
        <f aca="true" t="shared" si="43" ref="H82:H87">IF($D82="M","M","")</f>
      </c>
      <c r="I82" s="31">
        <f aca="true" t="shared" si="44" ref="I82:I87">IF($D82="R","R","")</f>
      </c>
      <c r="J82" s="31">
        <f aca="true" t="shared" si="45" ref="J82:J87">IF($D82="C","C","")</f>
      </c>
      <c r="K82" s="31">
        <f aca="true" t="shared" si="46" ref="K82:K87">IF($D82="NA","NA","")</f>
      </c>
      <c r="L82" s="86">
        <f aca="true" t="shared" si="47" ref="L82:L87">CONCATENATE(E82,F82,G82,H82,I82,J82,K82)</f>
      </c>
      <c r="M82" s="17"/>
      <c r="N82" s="119"/>
    </row>
    <row r="83" spans="1:14" ht="34.5" customHeight="1">
      <c r="A83" s="61" t="s">
        <v>437</v>
      </c>
      <c r="B83" s="38" t="s">
        <v>1391</v>
      </c>
      <c r="C83" s="50" t="s">
        <v>533</v>
      </c>
      <c r="D83" s="99"/>
      <c r="E83" s="31">
        <f t="shared" si="40"/>
      </c>
      <c r="F83" s="31">
        <f t="shared" si="41"/>
      </c>
      <c r="G83" s="31">
        <f t="shared" si="42"/>
      </c>
      <c r="H83" s="31">
        <f t="shared" si="43"/>
      </c>
      <c r="I83" s="31">
        <f t="shared" si="44"/>
      </c>
      <c r="J83" s="31">
        <f t="shared" si="45"/>
      </c>
      <c r="K83" s="31">
        <f t="shared" si="46"/>
      </c>
      <c r="L83" s="86">
        <f t="shared" si="47"/>
      </c>
      <c r="M83" s="17"/>
      <c r="N83" s="119"/>
    </row>
    <row r="84" spans="1:14" ht="34.5" customHeight="1">
      <c r="A84" s="61" t="s">
        <v>438</v>
      </c>
      <c r="B84" s="35" t="s">
        <v>1392</v>
      </c>
      <c r="C84" s="50" t="s">
        <v>533</v>
      </c>
      <c r="D84" s="99"/>
      <c r="E84" s="31">
        <f t="shared" si="40"/>
      </c>
      <c r="F84" s="31">
        <f t="shared" si="41"/>
      </c>
      <c r="G84" s="31">
        <f t="shared" si="42"/>
      </c>
      <c r="H84" s="31">
        <f t="shared" si="43"/>
      </c>
      <c r="I84" s="31">
        <f t="shared" si="44"/>
      </c>
      <c r="J84" s="31">
        <f t="shared" si="45"/>
      </c>
      <c r="K84" s="31">
        <f t="shared" si="46"/>
      </c>
      <c r="L84" s="86">
        <f t="shared" si="47"/>
      </c>
      <c r="M84" s="17"/>
      <c r="N84" s="119"/>
    </row>
    <row r="85" spans="1:14" ht="34.5" customHeight="1">
      <c r="A85" s="61" t="s">
        <v>713</v>
      </c>
      <c r="B85" s="35" t="s">
        <v>1393</v>
      </c>
      <c r="C85" s="50" t="s">
        <v>533</v>
      </c>
      <c r="D85" s="99"/>
      <c r="E85" s="31">
        <f t="shared" si="40"/>
      </c>
      <c r="F85" s="31">
        <f t="shared" si="41"/>
      </c>
      <c r="G85" s="31">
        <f t="shared" si="42"/>
      </c>
      <c r="H85" s="31">
        <f t="shared" si="43"/>
      </c>
      <c r="I85" s="31">
        <f t="shared" si="44"/>
      </c>
      <c r="J85" s="31">
        <f t="shared" si="45"/>
      </c>
      <c r="K85" s="31">
        <f t="shared" si="46"/>
      </c>
      <c r="L85" s="86">
        <f t="shared" si="47"/>
      </c>
      <c r="M85" s="17"/>
      <c r="N85" s="119"/>
    </row>
    <row r="86" spans="1:14" ht="34.5" customHeight="1">
      <c r="A86" s="61" t="s">
        <v>714</v>
      </c>
      <c r="B86" s="35" t="s">
        <v>1394</v>
      </c>
      <c r="C86" s="50" t="s">
        <v>533</v>
      </c>
      <c r="D86" s="99"/>
      <c r="E86" s="31">
        <f t="shared" si="40"/>
      </c>
      <c r="F86" s="31">
        <f t="shared" si="41"/>
      </c>
      <c r="G86" s="31">
        <f t="shared" si="42"/>
      </c>
      <c r="H86" s="31">
        <f t="shared" si="43"/>
      </c>
      <c r="I86" s="31">
        <f t="shared" si="44"/>
      </c>
      <c r="J86" s="31">
        <f t="shared" si="45"/>
      </c>
      <c r="K86" s="31">
        <f t="shared" si="46"/>
      </c>
      <c r="L86" s="86">
        <f t="shared" si="47"/>
      </c>
      <c r="M86" s="17"/>
      <c r="N86" s="119"/>
    </row>
    <row r="87" spans="1:14" ht="34.5" customHeight="1">
      <c r="A87" s="61" t="s">
        <v>715</v>
      </c>
      <c r="B87" s="35" t="s">
        <v>1395</v>
      </c>
      <c r="C87" s="50" t="s">
        <v>533</v>
      </c>
      <c r="D87" s="99"/>
      <c r="E87" s="31">
        <f t="shared" si="40"/>
      </c>
      <c r="F87" s="31">
        <f t="shared" si="41"/>
      </c>
      <c r="G87" s="31">
        <f t="shared" si="42"/>
      </c>
      <c r="H87" s="31">
        <f t="shared" si="43"/>
      </c>
      <c r="I87" s="31">
        <f t="shared" si="44"/>
      </c>
      <c r="J87" s="31">
        <f t="shared" si="45"/>
      </c>
      <c r="K87" s="31">
        <f t="shared" si="46"/>
      </c>
      <c r="L87" s="86">
        <f t="shared" si="47"/>
      </c>
      <c r="M87" s="17"/>
      <c r="N87" s="119"/>
    </row>
    <row r="88" spans="1:14" ht="34.5" customHeight="1">
      <c r="A88" s="61" t="s">
        <v>716</v>
      </c>
      <c r="B88" s="37" t="s">
        <v>840</v>
      </c>
      <c r="C88" s="50"/>
      <c r="D88" s="99"/>
      <c r="E88" s="50"/>
      <c r="F88" s="50"/>
      <c r="G88" s="50"/>
      <c r="H88" s="50"/>
      <c r="I88" s="50"/>
      <c r="J88" s="50"/>
      <c r="K88" s="50"/>
      <c r="L88" s="102"/>
      <c r="M88" s="17"/>
      <c r="N88" s="119"/>
    </row>
    <row r="89" spans="1:14" ht="34.5" customHeight="1">
      <c r="A89" s="61" t="s">
        <v>717</v>
      </c>
      <c r="B89" s="35" t="s">
        <v>929</v>
      </c>
      <c r="C89" s="50" t="s">
        <v>533</v>
      </c>
      <c r="D89" s="99"/>
      <c r="E89" s="31">
        <f>IF($D89="F","F","")</f>
      </c>
      <c r="F89" s="31">
        <f>IF($D89="NV","NV","")</f>
      </c>
      <c r="G89" s="31">
        <f>IF($D89="TP","TP","")</f>
      </c>
      <c r="H89" s="31">
        <f>IF($D89="M","M","")</f>
      </c>
      <c r="I89" s="31">
        <f>IF($D89="R","R","")</f>
      </c>
      <c r="J89" s="31">
        <f>IF($D89="C","C","")</f>
      </c>
      <c r="K89" s="31">
        <f>IF($D89="NA","NA","")</f>
      </c>
      <c r="L89" s="86">
        <f>CONCATENATE(E89,F89,G89,H89,I89,J89,K89)</f>
      </c>
      <c r="M89" s="17"/>
      <c r="N89" s="119"/>
    </row>
    <row r="90" spans="1:14" ht="34.5" customHeight="1" thickBot="1">
      <c r="A90" s="66" t="s">
        <v>718</v>
      </c>
      <c r="B90" s="41" t="s">
        <v>1415</v>
      </c>
      <c r="C90" s="67" t="s">
        <v>533</v>
      </c>
      <c r="D90" s="100"/>
      <c r="E90" s="43">
        <f>IF($D90="F","F","")</f>
      </c>
      <c r="F90" s="43">
        <f>IF($D90="NV","NV","")</f>
      </c>
      <c r="G90" s="43">
        <f>IF($D90="TP","TP","")</f>
      </c>
      <c r="H90" s="43">
        <f>IF($D90="M","M","")</f>
      </c>
      <c r="I90" s="43">
        <f>IF($D90="R","R","")</f>
      </c>
      <c r="J90" s="43">
        <f>IF($D90="C","C","")</f>
      </c>
      <c r="K90" s="43">
        <f>IF($D90="NA","NA","")</f>
      </c>
      <c r="L90" s="88">
        <f>CONCATENATE(E90,F90,G90,H90,I90,J90,K90)</f>
      </c>
      <c r="M90" s="25"/>
      <c r="N90" s="120"/>
    </row>
  </sheetData>
  <sheetProtection password="EBE1" sheet="1" scenarios="1"/>
  <printOptions horizontalCentered="1"/>
  <pageMargins left="0.4" right="0.4" top="0.89" bottom="0.45" header="0.37" footer="0.2"/>
  <pageSetup firstPageNumber="1" useFirstPageNumber="1" fitToHeight="0" fitToWidth="1" horizontalDpi="600" verticalDpi="600" orientation="landscape" scale="54" r:id="rId3"/>
  <headerFooter alignWithMargins="0">
    <oddHeader>&amp;C&amp;"Arial,Bold"&amp;12Attachment D</oddHeader>
    <oddFooter>&amp;C&amp;"Arial,Bold"Existing Requirements Response&amp;RGR&amp;P</oddFooter>
  </headerFooter>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N81"/>
  <sheetViews>
    <sheetView showGridLines="0" zoomScale="75" zoomScaleNormal="75" workbookViewId="0" topLeftCell="A1">
      <selection activeCell="A1" sqref="A1"/>
    </sheetView>
  </sheetViews>
  <sheetFormatPr defaultColWidth="9.140625" defaultRowHeight="12.75"/>
  <cols>
    <col min="1" max="1" width="13.57421875" style="0" customWidth="1"/>
    <col min="2" max="2" width="72.421875" style="0" customWidth="1"/>
    <col min="3" max="4" width="14.7109375" style="0" customWidth="1"/>
    <col min="5" max="11" width="14.7109375" style="0" hidden="1" customWidth="1"/>
    <col min="12" max="12" width="14.7109375" style="0" customWidth="1"/>
    <col min="13" max="13" width="56.8515625" style="5" customWidth="1"/>
    <col min="14" max="17" width="57.140625" style="0" customWidth="1"/>
  </cols>
  <sheetData>
    <row r="1" spans="1:14" ht="18">
      <c r="A1" s="8" t="s">
        <v>134</v>
      </c>
      <c r="B1" s="44"/>
      <c r="C1" s="44"/>
      <c r="D1" s="44"/>
      <c r="E1" s="44"/>
      <c r="F1" s="44"/>
      <c r="G1" s="44"/>
      <c r="H1" s="44"/>
      <c r="I1" s="44"/>
      <c r="J1" s="44"/>
      <c r="K1" s="44"/>
      <c r="L1" s="44"/>
      <c r="M1" s="47"/>
      <c r="N1" s="44"/>
    </row>
    <row r="2" spans="1:13" ht="18">
      <c r="A2" s="8" t="s">
        <v>870</v>
      </c>
      <c r="B2" s="2"/>
      <c r="C2" s="2"/>
      <c r="D2" s="2"/>
      <c r="E2" s="2"/>
      <c r="F2" s="2"/>
      <c r="G2" s="2"/>
      <c r="H2" s="2"/>
      <c r="I2" s="2"/>
      <c r="J2" s="2"/>
      <c r="K2" s="2"/>
      <c r="L2" s="2"/>
      <c r="M2" s="3"/>
    </row>
    <row r="3" ht="12.75">
      <c r="M3" s="7"/>
    </row>
    <row r="4" spans="1:13" ht="15.75">
      <c r="A4" s="1" t="s">
        <v>871</v>
      </c>
      <c r="B4" s="2"/>
      <c r="C4" s="1" t="s">
        <v>872</v>
      </c>
      <c r="D4" s="1"/>
      <c r="E4" s="1"/>
      <c r="F4" s="1"/>
      <c r="G4" s="1"/>
      <c r="H4" s="1"/>
      <c r="I4" s="1"/>
      <c r="J4" s="1"/>
      <c r="K4" s="1"/>
      <c r="L4" s="1"/>
      <c r="M4" s="7"/>
    </row>
    <row r="5" spans="1:13" ht="15.75">
      <c r="A5" s="1" t="s">
        <v>873</v>
      </c>
      <c r="B5" s="2"/>
      <c r="C5" s="22" t="s">
        <v>874</v>
      </c>
      <c r="D5" s="1"/>
      <c r="E5" s="1"/>
      <c r="F5" s="1"/>
      <c r="G5" s="1"/>
      <c r="H5" s="1"/>
      <c r="I5" s="1"/>
      <c r="J5" s="1"/>
      <c r="K5" s="1"/>
      <c r="L5" s="1"/>
      <c r="M5" s="7"/>
    </row>
    <row r="6" spans="1:13" ht="15.75">
      <c r="A6" s="1" t="s">
        <v>875</v>
      </c>
      <c r="B6" s="2"/>
      <c r="C6" s="1" t="s">
        <v>100</v>
      </c>
      <c r="D6" s="1"/>
      <c r="E6" s="1"/>
      <c r="F6" s="1"/>
      <c r="G6" s="1"/>
      <c r="H6" s="1"/>
      <c r="I6" s="1"/>
      <c r="J6" s="1"/>
      <c r="K6" s="1"/>
      <c r="L6" s="1"/>
      <c r="M6" s="7"/>
    </row>
    <row r="7" spans="1:13" ht="15.75">
      <c r="A7" s="1" t="s">
        <v>101</v>
      </c>
      <c r="B7" s="2"/>
      <c r="C7" s="1"/>
      <c r="D7" s="1"/>
      <c r="E7" s="1"/>
      <c r="F7" s="1"/>
      <c r="G7" s="1"/>
      <c r="H7" s="1"/>
      <c r="I7" s="1"/>
      <c r="J7" s="1"/>
      <c r="K7" s="1"/>
      <c r="L7" s="1"/>
      <c r="M7" s="7"/>
    </row>
    <row r="8" spans="1:12" ht="13.5" thickBot="1">
      <c r="A8" s="4"/>
      <c r="B8" s="4"/>
      <c r="C8" s="4"/>
      <c r="D8" s="4"/>
      <c r="E8" s="4"/>
      <c r="F8" s="4"/>
      <c r="G8" s="4"/>
      <c r="H8" s="4"/>
      <c r="I8" s="4"/>
      <c r="J8" s="4"/>
      <c r="K8" s="4"/>
      <c r="L8" s="4"/>
    </row>
    <row r="9" spans="1:14" ht="39" thickBot="1">
      <c r="A9" s="30" t="s">
        <v>1347</v>
      </c>
      <c r="B9" s="9" t="s">
        <v>960</v>
      </c>
      <c r="C9" s="30" t="s">
        <v>57</v>
      </c>
      <c r="D9" s="30" t="s">
        <v>58</v>
      </c>
      <c r="E9" s="30" t="s">
        <v>533</v>
      </c>
      <c r="F9" s="30" t="s">
        <v>59</v>
      </c>
      <c r="G9" s="30" t="s">
        <v>833</v>
      </c>
      <c r="H9" s="30" t="s">
        <v>534</v>
      </c>
      <c r="I9" s="30" t="s">
        <v>60</v>
      </c>
      <c r="J9" s="30" t="s">
        <v>832</v>
      </c>
      <c r="K9" s="30" t="s">
        <v>834</v>
      </c>
      <c r="L9" s="30" t="s">
        <v>61</v>
      </c>
      <c r="M9" s="30" t="s">
        <v>129</v>
      </c>
      <c r="N9" s="30" t="s">
        <v>133</v>
      </c>
    </row>
    <row r="10" spans="1:14" ht="37.5" customHeight="1">
      <c r="A10" s="59" t="s">
        <v>439</v>
      </c>
      <c r="B10" s="68" t="s">
        <v>606</v>
      </c>
      <c r="C10" s="68"/>
      <c r="D10" s="103"/>
      <c r="E10" s="68"/>
      <c r="F10" s="68"/>
      <c r="G10" s="68"/>
      <c r="H10" s="68"/>
      <c r="I10" s="68"/>
      <c r="J10" s="68"/>
      <c r="K10" s="68"/>
      <c r="L10" s="106"/>
      <c r="M10" s="26"/>
      <c r="N10" s="118"/>
    </row>
    <row r="11" spans="1:14" ht="43.5" customHeight="1">
      <c r="A11" s="61" t="s">
        <v>440</v>
      </c>
      <c r="B11" s="62" t="s">
        <v>981</v>
      </c>
      <c r="C11" s="62"/>
      <c r="D11" s="104"/>
      <c r="E11" s="62"/>
      <c r="F11" s="62"/>
      <c r="G11" s="62"/>
      <c r="H11" s="62"/>
      <c r="I11" s="62"/>
      <c r="J11" s="62"/>
      <c r="K11" s="62"/>
      <c r="L11" s="107"/>
      <c r="M11" s="17"/>
      <c r="N11" s="119"/>
    </row>
    <row r="12" spans="1:14" ht="37.5" customHeight="1">
      <c r="A12" s="61" t="s">
        <v>441</v>
      </c>
      <c r="B12" s="65" t="s">
        <v>982</v>
      </c>
      <c r="C12" s="69" t="s">
        <v>533</v>
      </c>
      <c r="D12" s="83"/>
      <c r="E12" s="31">
        <f>IF($D12="F","F","")</f>
      </c>
      <c r="F12" s="31">
        <f>IF($D12="NV","NV","")</f>
      </c>
      <c r="G12" s="31">
        <f>IF($D12="TP","TP","")</f>
      </c>
      <c r="H12" s="31">
        <f>IF($D12="M","M","")</f>
      </c>
      <c r="I12" s="31">
        <f>IF($D12="R","R","")</f>
      </c>
      <c r="J12" s="31">
        <f>IF($D12="C","C","")</f>
      </c>
      <c r="K12" s="31">
        <f>IF($D12="NA","NA","")</f>
      </c>
      <c r="L12" s="86">
        <f>CONCATENATE(E12,F12,G12,H12,I12,J12,K12)</f>
      </c>
      <c r="M12" s="17"/>
      <c r="N12" s="119"/>
    </row>
    <row r="13" spans="1:14" ht="45" customHeight="1">
      <c r="A13" s="61" t="s">
        <v>719</v>
      </c>
      <c r="B13" s="38" t="s">
        <v>120</v>
      </c>
      <c r="C13" s="50" t="s">
        <v>533</v>
      </c>
      <c r="D13" s="83"/>
      <c r="E13" s="31">
        <f aca="true" t="shared" si="0" ref="E13:E26">IF($D13="F","F","")</f>
      </c>
      <c r="F13" s="31">
        <f aca="true" t="shared" si="1" ref="F13:F26">IF($D13="NV","NV","")</f>
      </c>
      <c r="G13" s="31">
        <f aca="true" t="shared" si="2" ref="G13:G26">IF($D13="TP","TP","")</f>
      </c>
      <c r="H13" s="31">
        <f aca="true" t="shared" si="3" ref="H13:H26">IF($D13="M","M","")</f>
      </c>
      <c r="I13" s="31">
        <f aca="true" t="shared" si="4" ref="I13:I26">IF($D13="R","R","")</f>
      </c>
      <c r="J13" s="31">
        <f aca="true" t="shared" si="5" ref="J13:J26">IF($D13="C","C","")</f>
      </c>
      <c r="K13" s="31">
        <f aca="true" t="shared" si="6" ref="K13:K26">IF($D13="NA","NA","")</f>
      </c>
      <c r="L13" s="86">
        <f aca="true" t="shared" si="7" ref="L13:L26">CONCATENATE(E13,F13,G13,H13,I13,J13,K13)</f>
      </c>
      <c r="M13" s="17"/>
      <c r="N13" s="119"/>
    </row>
    <row r="14" spans="1:14" ht="45" customHeight="1">
      <c r="A14" s="61" t="s">
        <v>442</v>
      </c>
      <c r="B14" s="38" t="s">
        <v>121</v>
      </c>
      <c r="C14" s="50" t="s">
        <v>533</v>
      </c>
      <c r="D14" s="83"/>
      <c r="E14" s="31">
        <f t="shared" si="0"/>
      </c>
      <c r="F14" s="31">
        <f t="shared" si="1"/>
      </c>
      <c r="G14" s="31">
        <f t="shared" si="2"/>
      </c>
      <c r="H14" s="31">
        <f t="shared" si="3"/>
      </c>
      <c r="I14" s="31">
        <f t="shared" si="4"/>
      </c>
      <c r="J14" s="31">
        <f t="shared" si="5"/>
      </c>
      <c r="K14" s="31">
        <f t="shared" si="6"/>
      </c>
      <c r="L14" s="86">
        <f t="shared" si="7"/>
      </c>
      <c r="M14" s="17"/>
      <c r="N14" s="119"/>
    </row>
    <row r="15" spans="1:14" ht="45" customHeight="1">
      <c r="A15" s="61" t="s">
        <v>443</v>
      </c>
      <c r="B15" s="38" t="s">
        <v>983</v>
      </c>
      <c r="C15" s="50" t="s">
        <v>533</v>
      </c>
      <c r="D15" s="83"/>
      <c r="E15" s="31">
        <f t="shared" si="0"/>
      </c>
      <c r="F15" s="31">
        <f t="shared" si="1"/>
      </c>
      <c r="G15" s="31">
        <f t="shared" si="2"/>
      </c>
      <c r="H15" s="31">
        <f t="shared" si="3"/>
      </c>
      <c r="I15" s="31">
        <f t="shared" si="4"/>
      </c>
      <c r="J15" s="31">
        <f t="shared" si="5"/>
      </c>
      <c r="K15" s="31">
        <f t="shared" si="6"/>
      </c>
      <c r="L15" s="86">
        <f t="shared" si="7"/>
      </c>
      <c r="M15" s="17"/>
      <c r="N15" s="119"/>
    </row>
    <row r="16" spans="1:14" ht="34.5" customHeight="1">
      <c r="A16" s="61" t="s">
        <v>444</v>
      </c>
      <c r="B16" s="65" t="s">
        <v>616</v>
      </c>
      <c r="C16" s="69" t="s">
        <v>533</v>
      </c>
      <c r="D16" s="83"/>
      <c r="E16" s="31">
        <f t="shared" si="0"/>
      </c>
      <c r="F16" s="31">
        <f t="shared" si="1"/>
      </c>
      <c r="G16" s="31">
        <f t="shared" si="2"/>
      </c>
      <c r="H16" s="31">
        <f t="shared" si="3"/>
      </c>
      <c r="I16" s="31">
        <f t="shared" si="4"/>
      </c>
      <c r="J16" s="31">
        <f t="shared" si="5"/>
      </c>
      <c r="K16" s="31">
        <f t="shared" si="6"/>
      </c>
      <c r="L16" s="86">
        <f t="shared" si="7"/>
      </c>
      <c r="M16" s="17"/>
      <c r="N16" s="119"/>
    </row>
    <row r="17" spans="1:14" ht="34.5" customHeight="1">
      <c r="A17" s="61" t="s">
        <v>445</v>
      </c>
      <c r="B17" s="65" t="s">
        <v>1410</v>
      </c>
      <c r="C17" s="69" t="s">
        <v>533</v>
      </c>
      <c r="D17" s="83"/>
      <c r="E17" s="31">
        <f t="shared" si="0"/>
      </c>
      <c r="F17" s="31">
        <f t="shared" si="1"/>
      </c>
      <c r="G17" s="31">
        <f t="shared" si="2"/>
      </c>
      <c r="H17" s="31">
        <f t="shared" si="3"/>
      </c>
      <c r="I17" s="31">
        <f t="shared" si="4"/>
      </c>
      <c r="J17" s="31">
        <f t="shared" si="5"/>
      </c>
      <c r="K17" s="31">
        <f t="shared" si="6"/>
      </c>
      <c r="L17" s="86">
        <f t="shared" si="7"/>
      </c>
      <c r="M17" s="17"/>
      <c r="N17" s="119"/>
    </row>
    <row r="18" spans="1:14" ht="34.5" customHeight="1">
      <c r="A18" s="61" t="s">
        <v>446</v>
      </c>
      <c r="B18" s="65" t="s">
        <v>984</v>
      </c>
      <c r="C18" s="69" t="s">
        <v>533</v>
      </c>
      <c r="D18" s="83"/>
      <c r="E18" s="31">
        <f t="shared" si="0"/>
      </c>
      <c r="F18" s="31">
        <f t="shared" si="1"/>
      </c>
      <c r="G18" s="31">
        <f t="shared" si="2"/>
      </c>
      <c r="H18" s="31">
        <f t="shared" si="3"/>
      </c>
      <c r="I18" s="31">
        <f t="shared" si="4"/>
      </c>
      <c r="J18" s="31">
        <f t="shared" si="5"/>
      </c>
      <c r="K18" s="31">
        <f t="shared" si="6"/>
      </c>
      <c r="L18" s="86">
        <f t="shared" si="7"/>
      </c>
      <c r="M18" s="17"/>
      <c r="N18" s="119"/>
    </row>
    <row r="19" spans="1:14" ht="34.5" customHeight="1">
      <c r="A19" s="61" t="s">
        <v>447</v>
      </c>
      <c r="B19" s="62" t="s">
        <v>615</v>
      </c>
      <c r="C19" s="69" t="s">
        <v>533</v>
      </c>
      <c r="D19" s="83"/>
      <c r="E19" s="31">
        <f t="shared" si="0"/>
      </c>
      <c r="F19" s="31">
        <f t="shared" si="1"/>
      </c>
      <c r="G19" s="31">
        <f t="shared" si="2"/>
      </c>
      <c r="H19" s="31">
        <f t="shared" si="3"/>
      </c>
      <c r="I19" s="31">
        <f t="shared" si="4"/>
      </c>
      <c r="J19" s="31">
        <f t="shared" si="5"/>
      </c>
      <c r="K19" s="31">
        <f t="shared" si="6"/>
      </c>
      <c r="L19" s="86">
        <f t="shared" si="7"/>
      </c>
      <c r="M19" s="17"/>
      <c r="N19" s="119"/>
    </row>
    <row r="20" spans="1:14" ht="41.25" customHeight="1">
      <c r="A20" s="61" t="s">
        <v>448</v>
      </c>
      <c r="B20" s="62" t="s">
        <v>617</v>
      </c>
      <c r="C20" s="69" t="s">
        <v>533</v>
      </c>
      <c r="D20" s="83"/>
      <c r="E20" s="31">
        <f t="shared" si="0"/>
      </c>
      <c r="F20" s="31">
        <f t="shared" si="1"/>
      </c>
      <c r="G20" s="31">
        <f t="shared" si="2"/>
      </c>
      <c r="H20" s="31">
        <f t="shared" si="3"/>
      </c>
      <c r="I20" s="31">
        <f t="shared" si="4"/>
      </c>
      <c r="J20" s="31">
        <f t="shared" si="5"/>
      </c>
      <c r="K20" s="31">
        <f t="shared" si="6"/>
      </c>
      <c r="L20" s="86">
        <f t="shared" si="7"/>
      </c>
      <c r="M20" s="17"/>
      <c r="N20" s="119"/>
    </row>
    <row r="21" spans="1:14" ht="38.25">
      <c r="A21" s="61" t="s">
        <v>449</v>
      </c>
      <c r="B21" s="62" t="s">
        <v>618</v>
      </c>
      <c r="C21" s="69" t="s">
        <v>533</v>
      </c>
      <c r="D21" s="83"/>
      <c r="E21" s="31">
        <f t="shared" si="0"/>
      </c>
      <c r="F21" s="31">
        <f t="shared" si="1"/>
      </c>
      <c r="G21" s="31">
        <f t="shared" si="2"/>
      </c>
      <c r="H21" s="31">
        <f t="shared" si="3"/>
      </c>
      <c r="I21" s="31">
        <f t="shared" si="4"/>
      </c>
      <c r="J21" s="31">
        <f t="shared" si="5"/>
      </c>
      <c r="K21" s="31">
        <f t="shared" si="6"/>
      </c>
      <c r="L21" s="86">
        <f t="shared" si="7"/>
      </c>
      <c r="M21" s="17"/>
      <c r="N21" s="119"/>
    </row>
    <row r="22" spans="1:14" ht="46.5" customHeight="1">
      <c r="A22" s="61" t="s">
        <v>450</v>
      </c>
      <c r="B22" s="62" t="s">
        <v>619</v>
      </c>
      <c r="C22" s="69" t="s">
        <v>533</v>
      </c>
      <c r="D22" s="83"/>
      <c r="E22" s="31">
        <f t="shared" si="0"/>
      </c>
      <c r="F22" s="31">
        <f t="shared" si="1"/>
      </c>
      <c r="G22" s="31">
        <f t="shared" si="2"/>
      </c>
      <c r="H22" s="31">
        <f t="shared" si="3"/>
      </c>
      <c r="I22" s="31">
        <f t="shared" si="4"/>
      </c>
      <c r="J22" s="31">
        <f t="shared" si="5"/>
      </c>
      <c r="K22" s="31">
        <f t="shared" si="6"/>
      </c>
      <c r="L22" s="86">
        <f t="shared" si="7"/>
      </c>
      <c r="M22" s="17"/>
      <c r="N22" s="119"/>
    </row>
    <row r="23" spans="1:14" ht="34.5" customHeight="1">
      <c r="A23" s="61" t="s">
        <v>451</v>
      </c>
      <c r="B23" s="62" t="s">
        <v>985</v>
      </c>
      <c r="C23" s="69" t="s">
        <v>533</v>
      </c>
      <c r="D23" s="83"/>
      <c r="E23" s="31">
        <f t="shared" si="0"/>
      </c>
      <c r="F23" s="31">
        <f t="shared" si="1"/>
      </c>
      <c r="G23" s="31">
        <f t="shared" si="2"/>
      </c>
      <c r="H23" s="31">
        <f t="shared" si="3"/>
      </c>
      <c r="I23" s="31">
        <f t="shared" si="4"/>
      </c>
      <c r="J23" s="31">
        <f t="shared" si="5"/>
      </c>
      <c r="K23" s="31">
        <f t="shared" si="6"/>
      </c>
      <c r="L23" s="86">
        <f t="shared" si="7"/>
      </c>
      <c r="M23" s="17"/>
      <c r="N23" s="119"/>
    </row>
    <row r="24" spans="1:14" ht="33.75" customHeight="1">
      <c r="A24" s="61" t="s">
        <v>452</v>
      </c>
      <c r="B24" s="62" t="s">
        <v>1219</v>
      </c>
      <c r="C24" s="69" t="s">
        <v>533</v>
      </c>
      <c r="D24" s="83"/>
      <c r="E24" s="31">
        <f t="shared" si="0"/>
      </c>
      <c r="F24" s="31">
        <f t="shared" si="1"/>
      </c>
      <c r="G24" s="31">
        <f t="shared" si="2"/>
      </c>
      <c r="H24" s="31">
        <f t="shared" si="3"/>
      </c>
      <c r="I24" s="31">
        <f t="shared" si="4"/>
      </c>
      <c r="J24" s="31">
        <f t="shared" si="5"/>
      </c>
      <c r="K24" s="31">
        <f t="shared" si="6"/>
      </c>
      <c r="L24" s="86">
        <f t="shared" si="7"/>
      </c>
      <c r="M24" s="17"/>
      <c r="N24" s="119"/>
    </row>
    <row r="25" spans="1:14" ht="69" customHeight="1">
      <c r="A25" s="61" t="s">
        <v>453</v>
      </c>
      <c r="B25" s="35" t="s">
        <v>986</v>
      </c>
      <c r="C25" s="36" t="s">
        <v>533</v>
      </c>
      <c r="D25" s="83"/>
      <c r="E25" s="31">
        <f t="shared" si="0"/>
      </c>
      <c r="F25" s="31">
        <f t="shared" si="1"/>
      </c>
      <c r="G25" s="31">
        <f t="shared" si="2"/>
      </c>
      <c r="H25" s="31">
        <f t="shared" si="3"/>
      </c>
      <c r="I25" s="31">
        <f t="shared" si="4"/>
      </c>
      <c r="J25" s="31">
        <f t="shared" si="5"/>
      </c>
      <c r="K25" s="31">
        <f t="shared" si="6"/>
      </c>
      <c r="L25" s="86">
        <f t="shared" si="7"/>
      </c>
      <c r="M25" s="17"/>
      <c r="N25" s="119"/>
    </row>
    <row r="26" spans="1:14" ht="57.75" customHeight="1">
      <c r="A26" s="61" t="s">
        <v>454</v>
      </c>
      <c r="B26" s="35" t="s">
        <v>987</v>
      </c>
      <c r="C26" s="36" t="s">
        <v>533</v>
      </c>
      <c r="D26" s="83"/>
      <c r="E26" s="31">
        <f t="shared" si="0"/>
      </c>
      <c r="F26" s="31">
        <f t="shared" si="1"/>
      </c>
      <c r="G26" s="31">
        <f t="shared" si="2"/>
      </c>
      <c r="H26" s="31">
        <f t="shared" si="3"/>
      </c>
      <c r="I26" s="31">
        <f t="shared" si="4"/>
      </c>
      <c r="J26" s="31">
        <f t="shared" si="5"/>
      </c>
      <c r="K26" s="31">
        <f t="shared" si="6"/>
      </c>
      <c r="L26" s="86">
        <f t="shared" si="7"/>
      </c>
      <c r="M26" s="17"/>
      <c r="N26" s="119"/>
    </row>
    <row r="27" spans="1:14" ht="34.5" customHeight="1">
      <c r="A27" s="61" t="s">
        <v>455</v>
      </c>
      <c r="B27" s="64" t="s">
        <v>988</v>
      </c>
      <c r="C27" s="69"/>
      <c r="D27" s="105"/>
      <c r="E27" s="69"/>
      <c r="F27" s="69"/>
      <c r="G27" s="69"/>
      <c r="H27" s="69"/>
      <c r="I27" s="69"/>
      <c r="J27" s="69"/>
      <c r="K27" s="69"/>
      <c r="L27" s="108"/>
      <c r="M27" s="17"/>
      <c r="N27" s="119"/>
    </row>
    <row r="28" spans="1:14" ht="34.5" customHeight="1">
      <c r="A28" s="61" t="s">
        <v>456</v>
      </c>
      <c r="B28" s="35" t="s">
        <v>932</v>
      </c>
      <c r="C28" s="36" t="s">
        <v>533</v>
      </c>
      <c r="D28" s="83"/>
      <c r="E28" s="31">
        <f aca="true" t="shared" si="8" ref="E28:E34">IF($D28="F","F","")</f>
      </c>
      <c r="F28" s="31">
        <f aca="true" t="shared" si="9" ref="F28:F34">IF($D28="NV","NV","")</f>
      </c>
      <c r="G28" s="31">
        <f aca="true" t="shared" si="10" ref="G28:G34">IF($D28="TP","TP","")</f>
      </c>
      <c r="H28" s="31">
        <f aca="true" t="shared" si="11" ref="H28:H34">IF($D28="M","M","")</f>
      </c>
      <c r="I28" s="31">
        <f aca="true" t="shared" si="12" ref="I28:I34">IF($D28="R","R","")</f>
      </c>
      <c r="J28" s="31">
        <f aca="true" t="shared" si="13" ref="J28:J34">IF($D28="C","C","")</f>
      </c>
      <c r="K28" s="31">
        <f aca="true" t="shared" si="14" ref="K28:K34">IF($D28="NA","NA","")</f>
      </c>
      <c r="L28" s="86">
        <f aca="true" t="shared" si="15" ref="L28:L34">CONCATENATE(E28,F28,G28,H28,I28,J28,K28)</f>
      </c>
      <c r="M28" s="17"/>
      <c r="N28" s="119"/>
    </row>
    <row r="29" spans="1:14" ht="39.75" customHeight="1">
      <c r="A29" s="61" t="s">
        <v>457</v>
      </c>
      <c r="B29" s="35" t="s">
        <v>933</v>
      </c>
      <c r="C29" s="36" t="s">
        <v>533</v>
      </c>
      <c r="D29" s="83"/>
      <c r="E29" s="31">
        <f t="shared" si="8"/>
      </c>
      <c r="F29" s="31">
        <f t="shared" si="9"/>
      </c>
      <c r="G29" s="31">
        <f t="shared" si="10"/>
      </c>
      <c r="H29" s="31">
        <f t="shared" si="11"/>
      </c>
      <c r="I29" s="31">
        <f t="shared" si="12"/>
      </c>
      <c r="J29" s="31">
        <f t="shared" si="13"/>
      </c>
      <c r="K29" s="31">
        <f t="shared" si="14"/>
      </c>
      <c r="L29" s="86">
        <f t="shared" si="15"/>
      </c>
      <c r="M29" s="17"/>
      <c r="N29" s="119"/>
    </row>
    <row r="30" spans="1:14" ht="34.5" customHeight="1">
      <c r="A30" s="61" t="s">
        <v>458</v>
      </c>
      <c r="B30" s="35" t="s">
        <v>934</v>
      </c>
      <c r="C30" s="36" t="s">
        <v>533</v>
      </c>
      <c r="D30" s="83"/>
      <c r="E30" s="31">
        <f t="shared" si="8"/>
      </c>
      <c r="F30" s="31">
        <f t="shared" si="9"/>
      </c>
      <c r="G30" s="31">
        <f t="shared" si="10"/>
      </c>
      <c r="H30" s="31">
        <f t="shared" si="11"/>
      </c>
      <c r="I30" s="31">
        <f t="shared" si="12"/>
      </c>
      <c r="J30" s="31">
        <f t="shared" si="13"/>
      </c>
      <c r="K30" s="31">
        <f t="shared" si="14"/>
      </c>
      <c r="L30" s="86">
        <f t="shared" si="15"/>
      </c>
      <c r="M30" s="17"/>
      <c r="N30" s="119"/>
    </row>
    <row r="31" spans="1:14" ht="34.5" customHeight="1">
      <c r="A31" s="61" t="s">
        <v>459</v>
      </c>
      <c r="B31" s="62" t="s">
        <v>935</v>
      </c>
      <c r="C31" s="69" t="s">
        <v>533</v>
      </c>
      <c r="D31" s="83"/>
      <c r="E31" s="31">
        <f t="shared" si="8"/>
      </c>
      <c r="F31" s="31">
        <f t="shared" si="9"/>
      </c>
      <c r="G31" s="31">
        <f t="shared" si="10"/>
      </c>
      <c r="H31" s="31">
        <f t="shared" si="11"/>
      </c>
      <c r="I31" s="31">
        <f t="shared" si="12"/>
      </c>
      <c r="J31" s="31">
        <f t="shared" si="13"/>
      </c>
      <c r="K31" s="31">
        <f t="shared" si="14"/>
      </c>
      <c r="L31" s="86">
        <f t="shared" si="15"/>
      </c>
      <c r="M31" s="17"/>
      <c r="N31" s="119"/>
    </row>
    <row r="32" spans="1:14" ht="34.5" customHeight="1">
      <c r="A32" s="61" t="s">
        <v>460</v>
      </c>
      <c r="B32" s="62" t="s">
        <v>936</v>
      </c>
      <c r="C32" s="69" t="s">
        <v>533</v>
      </c>
      <c r="D32" s="83"/>
      <c r="E32" s="31">
        <f t="shared" si="8"/>
      </c>
      <c r="F32" s="31">
        <f t="shared" si="9"/>
      </c>
      <c r="G32" s="31">
        <f t="shared" si="10"/>
      </c>
      <c r="H32" s="31">
        <f t="shared" si="11"/>
      </c>
      <c r="I32" s="31">
        <f t="shared" si="12"/>
      </c>
      <c r="J32" s="31">
        <f t="shared" si="13"/>
      </c>
      <c r="K32" s="31">
        <f t="shared" si="14"/>
      </c>
      <c r="L32" s="86">
        <f t="shared" si="15"/>
      </c>
      <c r="M32" s="17"/>
      <c r="N32" s="119"/>
    </row>
    <row r="33" spans="1:14" ht="34.5" customHeight="1">
      <c r="A33" s="61" t="s">
        <v>461</v>
      </c>
      <c r="B33" s="62" t="s">
        <v>937</v>
      </c>
      <c r="C33" s="69" t="s">
        <v>533</v>
      </c>
      <c r="D33" s="83"/>
      <c r="E33" s="31">
        <f t="shared" si="8"/>
      </c>
      <c r="F33" s="31">
        <f t="shared" si="9"/>
      </c>
      <c r="G33" s="31">
        <f t="shared" si="10"/>
      </c>
      <c r="H33" s="31">
        <f t="shared" si="11"/>
      </c>
      <c r="I33" s="31">
        <f t="shared" si="12"/>
      </c>
      <c r="J33" s="31">
        <f t="shared" si="13"/>
      </c>
      <c r="K33" s="31">
        <f t="shared" si="14"/>
      </c>
      <c r="L33" s="86">
        <f t="shared" si="15"/>
      </c>
      <c r="M33" s="17"/>
      <c r="N33" s="119"/>
    </row>
    <row r="34" spans="1:14" ht="34.5" customHeight="1">
      <c r="A34" s="61" t="s">
        <v>462</v>
      </c>
      <c r="B34" s="62" t="s">
        <v>753</v>
      </c>
      <c r="C34" s="69" t="s">
        <v>533</v>
      </c>
      <c r="D34" s="83"/>
      <c r="E34" s="31">
        <f t="shared" si="8"/>
      </c>
      <c r="F34" s="31">
        <f t="shared" si="9"/>
      </c>
      <c r="G34" s="31">
        <f t="shared" si="10"/>
      </c>
      <c r="H34" s="31">
        <f t="shared" si="11"/>
      </c>
      <c r="I34" s="31">
        <f t="shared" si="12"/>
      </c>
      <c r="J34" s="31">
        <f t="shared" si="13"/>
      </c>
      <c r="K34" s="31">
        <f t="shared" si="14"/>
      </c>
      <c r="L34" s="86">
        <f t="shared" si="15"/>
      </c>
      <c r="M34" s="17"/>
      <c r="N34" s="119"/>
    </row>
    <row r="35" spans="1:14" ht="34.5" customHeight="1">
      <c r="A35" s="61" t="s">
        <v>463</v>
      </c>
      <c r="B35" s="64" t="s">
        <v>938</v>
      </c>
      <c r="C35" s="69"/>
      <c r="D35" s="105"/>
      <c r="E35" s="69"/>
      <c r="F35" s="69"/>
      <c r="G35" s="69"/>
      <c r="H35" s="69"/>
      <c r="I35" s="69"/>
      <c r="J35" s="69"/>
      <c r="K35" s="69"/>
      <c r="L35" s="108"/>
      <c r="M35" s="17"/>
      <c r="N35" s="119"/>
    </row>
    <row r="36" spans="1:14" ht="34.5" customHeight="1">
      <c r="A36" s="61" t="s">
        <v>464</v>
      </c>
      <c r="B36" s="62" t="s">
        <v>939</v>
      </c>
      <c r="C36" s="69" t="s">
        <v>533</v>
      </c>
      <c r="D36" s="83"/>
      <c r="E36" s="31">
        <f>IF($D36="F","F","")</f>
      </c>
      <c r="F36" s="31">
        <f>IF($D36="NV","NV","")</f>
      </c>
      <c r="G36" s="31">
        <f>IF($D36="TP","TP","")</f>
      </c>
      <c r="H36" s="31">
        <f>IF($D36="M","M","")</f>
      </c>
      <c r="I36" s="31">
        <f>IF($D36="R","R","")</f>
      </c>
      <c r="J36" s="31">
        <f>IF($D36="C","C","")</f>
      </c>
      <c r="K36" s="31">
        <f>IF($D36="NA","NA","")</f>
      </c>
      <c r="L36" s="86">
        <f>CONCATENATE(E36,F36,G36,H36,I36,J36,K36)</f>
      </c>
      <c r="M36" s="17"/>
      <c r="N36" s="119"/>
    </row>
    <row r="37" spans="1:14" ht="34.5" customHeight="1">
      <c r="A37" s="61" t="s">
        <v>465</v>
      </c>
      <c r="B37" s="62" t="s">
        <v>766</v>
      </c>
      <c r="C37" s="69" t="s">
        <v>533</v>
      </c>
      <c r="D37" s="83"/>
      <c r="E37" s="31">
        <f>IF($D37="F","F","")</f>
      </c>
      <c r="F37" s="31">
        <f>IF($D37="NV","NV","")</f>
      </c>
      <c r="G37" s="31">
        <f>IF($D37="TP","TP","")</f>
      </c>
      <c r="H37" s="31">
        <f>IF($D37="M","M","")</f>
      </c>
      <c r="I37" s="31">
        <f>IF($D37="R","R","")</f>
      </c>
      <c r="J37" s="31">
        <f>IF($D37="C","C","")</f>
      </c>
      <c r="K37" s="31">
        <f>IF($D37="NA","NA","")</f>
      </c>
      <c r="L37" s="86">
        <f>CONCATENATE(E37,F37,G37,H37,I37,J37,K37)</f>
      </c>
      <c r="M37" s="17"/>
      <c r="N37" s="119"/>
    </row>
    <row r="38" spans="1:14" ht="34.5" customHeight="1">
      <c r="A38" s="61" t="s">
        <v>466</v>
      </c>
      <c r="B38" s="62" t="s">
        <v>940</v>
      </c>
      <c r="C38" s="69"/>
      <c r="D38" s="105"/>
      <c r="E38" s="69"/>
      <c r="F38" s="69"/>
      <c r="G38" s="69"/>
      <c r="H38" s="69"/>
      <c r="I38" s="69"/>
      <c r="J38" s="69"/>
      <c r="K38" s="69"/>
      <c r="L38" s="108"/>
      <c r="M38" s="17"/>
      <c r="N38" s="119"/>
    </row>
    <row r="39" spans="1:14" ht="34.5" customHeight="1">
      <c r="A39" s="61" t="s">
        <v>467</v>
      </c>
      <c r="B39" s="65" t="s">
        <v>941</v>
      </c>
      <c r="C39" s="69" t="s">
        <v>533</v>
      </c>
      <c r="D39" s="83"/>
      <c r="E39" s="31">
        <f>IF($D39="F","F","")</f>
      </c>
      <c r="F39" s="31">
        <f>IF($D39="NV","NV","")</f>
      </c>
      <c r="G39" s="31">
        <f>IF($D39="TP","TP","")</f>
      </c>
      <c r="H39" s="31">
        <f>IF($D39="M","M","")</f>
      </c>
      <c r="I39" s="31">
        <f>IF($D39="R","R","")</f>
      </c>
      <c r="J39" s="31">
        <f>IF($D39="C","C","")</f>
      </c>
      <c r="K39" s="31">
        <f>IF($D39="NA","NA","")</f>
      </c>
      <c r="L39" s="86">
        <f>CONCATENATE(E39,F39,G39,H39,I39,J39,K39)</f>
      </c>
      <c r="M39" s="17"/>
      <c r="N39" s="119"/>
    </row>
    <row r="40" spans="1:14" ht="34.5" customHeight="1">
      <c r="A40" s="61" t="s">
        <v>468</v>
      </c>
      <c r="B40" s="65" t="s">
        <v>942</v>
      </c>
      <c r="C40" s="69" t="s">
        <v>533</v>
      </c>
      <c r="D40" s="83"/>
      <c r="E40" s="31">
        <f>IF($D40="F","F","")</f>
      </c>
      <c r="F40" s="31">
        <f>IF($D40="NV","NV","")</f>
      </c>
      <c r="G40" s="31">
        <f>IF($D40="TP","TP","")</f>
      </c>
      <c r="H40" s="31">
        <f>IF($D40="M","M","")</f>
      </c>
      <c r="I40" s="31">
        <f>IF($D40="R","R","")</f>
      </c>
      <c r="J40" s="31">
        <f>IF($D40="C","C","")</f>
      </c>
      <c r="K40" s="31">
        <f>IF($D40="NA","NA","")</f>
      </c>
      <c r="L40" s="86">
        <f>CONCATENATE(E40,F40,G40,H40,I40,J40,K40)</f>
      </c>
      <c r="M40" s="17"/>
      <c r="N40" s="119"/>
    </row>
    <row r="41" spans="1:14" ht="34.5" customHeight="1">
      <c r="A41" s="61" t="s">
        <v>469</v>
      </c>
      <c r="B41" s="65" t="s">
        <v>943</v>
      </c>
      <c r="C41" s="69" t="s">
        <v>533</v>
      </c>
      <c r="D41" s="83"/>
      <c r="E41" s="31">
        <f>IF($D41="F","F","")</f>
      </c>
      <c r="F41" s="31">
        <f>IF($D41="NV","NV","")</f>
      </c>
      <c r="G41" s="31">
        <f>IF($D41="TP","TP","")</f>
      </c>
      <c r="H41" s="31">
        <f>IF($D41="M","M","")</f>
      </c>
      <c r="I41" s="31">
        <f>IF($D41="R","R","")</f>
      </c>
      <c r="J41" s="31">
        <f>IF($D41="C","C","")</f>
      </c>
      <c r="K41" s="31">
        <f>IF($D41="NA","NA","")</f>
      </c>
      <c r="L41" s="86">
        <f>CONCATENATE(E41,F41,G41,H41,I41,J41,K41)</f>
      </c>
      <c r="M41" s="17"/>
      <c r="N41" s="119"/>
    </row>
    <row r="42" spans="1:14" ht="34.5" customHeight="1">
      <c r="A42" s="61" t="s">
        <v>470</v>
      </c>
      <c r="B42" s="62" t="s">
        <v>944</v>
      </c>
      <c r="C42" s="69"/>
      <c r="D42" s="105"/>
      <c r="E42" s="69"/>
      <c r="F42" s="69"/>
      <c r="G42" s="69"/>
      <c r="H42" s="69"/>
      <c r="I42" s="69"/>
      <c r="J42" s="69"/>
      <c r="K42" s="69"/>
      <c r="L42" s="108"/>
      <c r="M42" s="17"/>
      <c r="N42" s="119"/>
    </row>
    <row r="43" spans="1:14" ht="34.5" customHeight="1">
      <c r="A43" s="61" t="s">
        <v>471</v>
      </c>
      <c r="B43" s="65" t="s">
        <v>765</v>
      </c>
      <c r="C43" s="69" t="s">
        <v>533</v>
      </c>
      <c r="D43" s="83"/>
      <c r="E43" s="31">
        <f>IF($D43="F","F","")</f>
      </c>
      <c r="F43" s="31">
        <f>IF($D43="NV","NV","")</f>
      </c>
      <c r="G43" s="31">
        <f>IF($D43="TP","TP","")</f>
      </c>
      <c r="H43" s="31">
        <f>IF($D43="M","M","")</f>
      </c>
      <c r="I43" s="31">
        <f>IF($D43="R","R","")</f>
      </c>
      <c r="J43" s="31">
        <f>IF($D43="C","C","")</f>
      </c>
      <c r="K43" s="31">
        <f>IF($D43="NA","NA","")</f>
      </c>
      <c r="L43" s="86">
        <f>CONCATENATE(E43,F43,G43,H43,I43,J43,K43)</f>
      </c>
      <c r="M43" s="17"/>
      <c r="N43" s="119"/>
    </row>
    <row r="44" spans="1:14" ht="34.5" customHeight="1">
      <c r="A44" s="61" t="s">
        <v>472</v>
      </c>
      <c r="B44" s="65" t="s">
        <v>204</v>
      </c>
      <c r="C44" s="69" t="s">
        <v>533</v>
      </c>
      <c r="D44" s="83"/>
      <c r="E44" s="31">
        <f>IF($D44="F","F","")</f>
      </c>
      <c r="F44" s="31">
        <f>IF($D44="NV","NV","")</f>
      </c>
      <c r="G44" s="31">
        <f>IF($D44="TP","TP","")</f>
      </c>
      <c r="H44" s="31">
        <f>IF($D44="M","M","")</f>
      </c>
      <c r="I44" s="31">
        <f>IF($D44="R","R","")</f>
      </c>
      <c r="J44" s="31">
        <f>IF($D44="C","C","")</f>
      </c>
      <c r="K44" s="31">
        <f>IF($D44="NA","NA","")</f>
      </c>
      <c r="L44" s="86">
        <f>CONCATENATE(E44,F44,G44,H44,I44,J44,K44)</f>
      </c>
      <c r="M44" s="17"/>
      <c r="N44" s="119"/>
    </row>
    <row r="45" spans="1:14" ht="34.5" customHeight="1">
      <c r="A45" s="61" t="s">
        <v>473</v>
      </c>
      <c r="B45" s="65" t="s">
        <v>945</v>
      </c>
      <c r="C45" s="69" t="s">
        <v>533</v>
      </c>
      <c r="D45" s="83"/>
      <c r="E45" s="31">
        <f>IF($D45="F","F","")</f>
      </c>
      <c r="F45" s="31">
        <f>IF($D45="NV","NV","")</f>
      </c>
      <c r="G45" s="31">
        <f>IF($D45="TP","TP","")</f>
      </c>
      <c r="H45" s="31">
        <f>IF($D45="M","M","")</f>
      </c>
      <c r="I45" s="31">
        <f>IF($D45="R","R","")</f>
      </c>
      <c r="J45" s="31">
        <f>IF($D45="C","C","")</f>
      </c>
      <c r="K45" s="31">
        <f>IF($D45="NA","NA","")</f>
      </c>
      <c r="L45" s="86">
        <f>CONCATENATE(E45,F45,G45,H45,I45,J45,K45)</f>
      </c>
      <c r="M45" s="17"/>
      <c r="N45" s="119"/>
    </row>
    <row r="46" spans="1:14" ht="34.5" customHeight="1">
      <c r="A46" s="61" t="s">
        <v>474</v>
      </c>
      <c r="B46" s="62" t="s">
        <v>946</v>
      </c>
      <c r="C46" s="69"/>
      <c r="D46" s="105"/>
      <c r="E46" s="69"/>
      <c r="F46" s="69"/>
      <c r="G46" s="69"/>
      <c r="H46" s="69"/>
      <c r="I46" s="69"/>
      <c r="J46" s="69"/>
      <c r="K46" s="69"/>
      <c r="L46" s="108"/>
      <c r="M46" s="17"/>
      <c r="N46" s="119"/>
    </row>
    <row r="47" spans="1:14" ht="34.5" customHeight="1">
      <c r="A47" s="61" t="s">
        <v>475</v>
      </c>
      <c r="B47" s="65" t="s">
        <v>947</v>
      </c>
      <c r="C47" s="69" t="s">
        <v>533</v>
      </c>
      <c r="D47" s="83"/>
      <c r="E47" s="31">
        <f aca="true" t="shared" si="16" ref="E47:E60">IF($D47="F","F","")</f>
      </c>
      <c r="F47" s="31">
        <f aca="true" t="shared" si="17" ref="F47:F60">IF($D47="NV","NV","")</f>
      </c>
      <c r="G47" s="31">
        <f aca="true" t="shared" si="18" ref="G47:G60">IF($D47="TP","TP","")</f>
      </c>
      <c r="H47" s="31">
        <f aca="true" t="shared" si="19" ref="H47:H60">IF($D47="M","M","")</f>
      </c>
      <c r="I47" s="31">
        <f aca="true" t="shared" si="20" ref="I47:I60">IF($D47="R","R","")</f>
      </c>
      <c r="J47" s="31">
        <f aca="true" t="shared" si="21" ref="J47:J60">IF($D47="C","C","")</f>
      </c>
      <c r="K47" s="31">
        <f aca="true" t="shared" si="22" ref="K47:K60">IF($D47="NA","NA","")</f>
      </c>
      <c r="L47" s="86">
        <f aca="true" t="shared" si="23" ref="L47:L60">CONCATENATE(E47,F47,G47,H47,I47,J47,K47)</f>
      </c>
      <c r="M47" s="17"/>
      <c r="N47" s="119"/>
    </row>
    <row r="48" spans="1:14" ht="34.5" customHeight="1">
      <c r="A48" s="61" t="s">
        <v>476</v>
      </c>
      <c r="B48" s="65" t="s">
        <v>948</v>
      </c>
      <c r="C48" s="69" t="s">
        <v>533</v>
      </c>
      <c r="D48" s="83"/>
      <c r="E48" s="31">
        <f t="shared" si="16"/>
      </c>
      <c r="F48" s="31">
        <f t="shared" si="17"/>
      </c>
      <c r="G48" s="31">
        <f t="shared" si="18"/>
      </c>
      <c r="H48" s="31">
        <f t="shared" si="19"/>
      </c>
      <c r="I48" s="31">
        <f t="shared" si="20"/>
      </c>
      <c r="J48" s="31">
        <f t="shared" si="21"/>
      </c>
      <c r="K48" s="31">
        <f t="shared" si="22"/>
      </c>
      <c r="L48" s="86">
        <f t="shared" si="23"/>
      </c>
      <c r="M48" s="17"/>
      <c r="N48" s="119"/>
    </row>
    <row r="49" spans="1:14" ht="34.5" customHeight="1">
      <c r="A49" s="61" t="s">
        <v>477</v>
      </c>
      <c r="B49" s="65" t="s">
        <v>949</v>
      </c>
      <c r="C49" s="69" t="s">
        <v>533</v>
      </c>
      <c r="D49" s="83"/>
      <c r="E49" s="31">
        <f t="shared" si="16"/>
      </c>
      <c r="F49" s="31">
        <f t="shared" si="17"/>
      </c>
      <c r="G49" s="31">
        <f t="shared" si="18"/>
      </c>
      <c r="H49" s="31">
        <f t="shared" si="19"/>
      </c>
      <c r="I49" s="31">
        <f t="shared" si="20"/>
      </c>
      <c r="J49" s="31">
        <f t="shared" si="21"/>
      </c>
      <c r="K49" s="31">
        <f t="shared" si="22"/>
      </c>
      <c r="L49" s="86">
        <f t="shared" si="23"/>
      </c>
      <c r="M49" s="17"/>
      <c r="N49" s="119"/>
    </row>
    <row r="50" spans="1:14" ht="34.5" customHeight="1">
      <c r="A50" s="61" t="s">
        <v>478</v>
      </c>
      <c r="B50" s="65" t="s">
        <v>950</v>
      </c>
      <c r="C50" s="69" t="s">
        <v>533</v>
      </c>
      <c r="D50" s="83"/>
      <c r="E50" s="31">
        <f t="shared" si="16"/>
      </c>
      <c r="F50" s="31">
        <f t="shared" si="17"/>
      </c>
      <c r="G50" s="31">
        <f t="shared" si="18"/>
      </c>
      <c r="H50" s="31">
        <f t="shared" si="19"/>
      </c>
      <c r="I50" s="31">
        <f t="shared" si="20"/>
      </c>
      <c r="J50" s="31">
        <f t="shared" si="21"/>
      </c>
      <c r="K50" s="31">
        <f t="shared" si="22"/>
      </c>
      <c r="L50" s="86">
        <f t="shared" si="23"/>
      </c>
      <c r="M50" s="17"/>
      <c r="N50" s="119"/>
    </row>
    <row r="51" spans="1:14" ht="34.5" customHeight="1">
      <c r="A51" s="61" t="s">
        <v>479</v>
      </c>
      <c r="B51" s="62" t="s">
        <v>951</v>
      </c>
      <c r="C51" s="69" t="s">
        <v>533</v>
      </c>
      <c r="D51" s="83"/>
      <c r="E51" s="31">
        <f t="shared" si="16"/>
      </c>
      <c r="F51" s="31">
        <f t="shared" si="17"/>
      </c>
      <c r="G51" s="31">
        <f t="shared" si="18"/>
      </c>
      <c r="H51" s="31">
        <f t="shared" si="19"/>
      </c>
      <c r="I51" s="31">
        <f t="shared" si="20"/>
      </c>
      <c r="J51" s="31">
        <f t="shared" si="21"/>
      </c>
      <c r="K51" s="31">
        <f t="shared" si="22"/>
      </c>
      <c r="L51" s="86">
        <f t="shared" si="23"/>
      </c>
      <c r="M51" s="17"/>
      <c r="N51" s="119"/>
    </row>
    <row r="52" spans="1:14" ht="34.5" customHeight="1">
      <c r="A52" s="61" t="s">
        <v>480</v>
      </c>
      <c r="B52" s="35" t="s">
        <v>952</v>
      </c>
      <c r="C52" s="36" t="s">
        <v>533</v>
      </c>
      <c r="D52" s="83"/>
      <c r="E52" s="31">
        <f t="shared" si="16"/>
      </c>
      <c r="F52" s="31">
        <f t="shared" si="17"/>
      </c>
      <c r="G52" s="31">
        <f t="shared" si="18"/>
      </c>
      <c r="H52" s="31">
        <f t="shared" si="19"/>
      </c>
      <c r="I52" s="31">
        <f t="shared" si="20"/>
      </c>
      <c r="J52" s="31">
        <f t="shared" si="21"/>
      </c>
      <c r="K52" s="31">
        <f t="shared" si="22"/>
      </c>
      <c r="L52" s="86">
        <f t="shared" si="23"/>
      </c>
      <c r="M52" s="17"/>
      <c r="N52" s="119"/>
    </row>
    <row r="53" spans="1:14" ht="34.5" customHeight="1">
      <c r="A53" s="61" t="s">
        <v>481</v>
      </c>
      <c r="B53" s="35" t="s">
        <v>953</v>
      </c>
      <c r="C53" s="36" t="s">
        <v>533</v>
      </c>
      <c r="D53" s="83"/>
      <c r="E53" s="31">
        <f t="shared" si="16"/>
      </c>
      <c r="F53" s="31">
        <f t="shared" si="17"/>
      </c>
      <c r="G53" s="31">
        <f t="shared" si="18"/>
      </c>
      <c r="H53" s="31">
        <f t="shared" si="19"/>
      </c>
      <c r="I53" s="31">
        <f t="shared" si="20"/>
      </c>
      <c r="J53" s="31">
        <f t="shared" si="21"/>
      </c>
      <c r="K53" s="31">
        <f t="shared" si="22"/>
      </c>
      <c r="L53" s="86">
        <f t="shared" si="23"/>
      </c>
      <c r="M53" s="17"/>
      <c r="N53" s="119"/>
    </row>
    <row r="54" spans="1:14" ht="34.5" customHeight="1">
      <c r="A54" s="61" t="s">
        <v>482</v>
      </c>
      <c r="B54" s="35" t="s">
        <v>954</v>
      </c>
      <c r="C54" s="36" t="s">
        <v>533</v>
      </c>
      <c r="D54" s="83"/>
      <c r="E54" s="31">
        <f t="shared" si="16"/>
      </c>
      <c r="F54" s="31">
        <f t="shared" si="17"/>
      </c>
      <c r="G54" s="31">
        <f t="shared" si="18"/>
      </c>
      <c r="H54" s="31">
        <f t="shared" si="19"/>
      </c>
      <c r="I54" s="31">
        <f t="shared" si="20"/>
      </c>
      <c r="J54" s="31">
        <f t="shared" si="21"/>
      </c>
      <c r="K54" s="31">
        <f t="shared" si="22"/>
      </c>
      <c r="L54" s="86">
        <f t="shared" si="23"/>
      </c>
      <c r="M54" s="17"/>
      <c r="N54" s="119"/>
    </row>
    <row r="55" spans="1:14" ht="32.25" customHeight="1">
      <c r="A55" s="61" t="s">
        <v>483</v>
      </c>
      <c r="B55" s="35" t="s">
        <v>7</v>
      </c>
      <c r="C55" s="36" t="s">
        <v>533</v>
      </c>
      <c r="D55" s="83"/>
      <c r="E55" s="31">
        <f t="shared" si="16"/>
      </c>
      <c r="F55" s="31">
        <f t="shared" si="17"/>
      </c>
      <c r="G55" s="31">
        <f t="shared" si="18"/>
      </c>
      <c r="H55" s="31">
        <f t="shared" si="19"/>
      </c>
      <c r="I55" s="31">
        <f t="shared" si="20"/>
      </c>
      <c r="J55" s="31">
        <f t="shared" si="21"/>
      </c>
      <c r="K55" s="31">
        <f t="shared" si="22"/>
      </c>
      <c r="L55" s="86">
        <f t="shared" si="23"/>
      </c>
      <c r="M55" s="17"/>
      <c r="N55" s="119"/>
    </row>
    <row r="56" spans="1:14" ht="66.75" customHeight="1">
      <c r="A56" s="61" t="s">
        <v>484</v>
      </c>
      <c r="B56" s="35" t="s">
        <v>8</v>
      </c>
      <c r="C56" s="36" t="s">
        <v>533</v>
      </c>
      <c r="D56" s="83"/>
      <c r="E56" s="31">
        <f t="shared" si="16"/>
      </c>
      <c r="F56" s="31">
        <f t="shared" si="17"/>
      </c>
      <c r="G56" s="31">
        <f t="shared" si="18"/>
      </c>
      <c r="H56" s="31">
        <f t="shared" si="19"/>
      </c>
      <c r="I56" s="31">
        <f t="shared" si="20"/>
      </c>
      <c r="J56" s="31">
        <f t="shared" si="21"/>
      </c>
      <c r="K56" s="31">
        <f t="shared" si="22"/>
      </c>
      <c r="L56" s="86">
        <f t="shared" si="23"/>
      </c>
      <c r="M56" s="17"/>
      <c r="N56" s="119"/>
    </row>
    <row r="57" spans="1:14" ht="40.5" customHeight="1">
      <c r="A57" s="61" t="s">
        <v>485</v>
      </c>
      <c r="B57" s="35" t="s">
        <v>9</v>
      </c>
      <c r="C57" s="36" t="s">
        <v>533</v>
      </c>
      <c r="D57" s="83"/>
      <c r="E57" s="31">
        <f t="shared" si="16"/>
      </c>
      <c r="F57" s="31">
        <f t="shared" si="17"/>
      </c>
      <c r="G57" s="31">
        <f t="shared" si="18"/>
      </c>
      <c r="H57" s="31">
        <f t="shared" si="19"/>
      </c>
      <c r="I57" s="31">
        <f t="shared" si="20"/>
      </c>
      <c r="J57" s="31">
        <f t="shared" si="21"/>
      </c>
      <c r="K57" s="31">
        <f t="shared" si="22"/>
      </c>
      <c r="L57" s="86">
        <f t="shared" si="23"/>
      </c>
      <c r="M57" s="17"/>
      <c r="N57" s="119"/>
    </row>
    <row r="58" spans="1:14" ht="34.5" customHeight="1">
      <c r="A58" s="61" t="s">
        <v>486</v>
      </c>
      <c r="B58" s="35" t="s">
        <v>10</v>
      </c>
      <c r="C58" s="36" t="s">
        <v>533</v>
      </c>
      <c r="D58" s="83"/>
      <c r="E58" s="31">
        <f t="shared" si="16"/>
      </c>
      <c r="F58" s="31">
        <f t="shared" si="17"/>
      </c>
      <c r="G58" s="31">
        <f t="shared" si="18"/>
      </c>
      <c r="H58" s="31">
        <f t="shared" si="19"/>
      </c>
      <c r="I58" s="31">
        <f t="shared" si="20"/>
      </c>
      <c r="J58" s="31">
        <f t="shared" si="21"/>
      </c>
      <c r="K58" s="31">
        <f t="shared" si="22"/>
      </c>
      <c r="L58" s="86">
        <f t="shared" si="23"/>
      </c>
      <c r="M58" s="17"/>
      <c r="N58" s="119"/>
    </row>
    <row r="59" spans="1:14" ht="98.25" customHeight="1">
      <c r="A59" s="61" t="s">
        <v>487</v>
      </c>
      <c r="B59" s="35" t="s">
        <v>17</v>
      </c>
      <c r="C59" s="36" t="s">
        <v>533</v>
      </c>
      <c r="D59" s="83"/>
      <c r="E59" s="31">
        <f t="shared" si="16"/>
      </c>
      <c r="F59" s="31">
        <f t="shared" si="17"/>
      </c>
      <c r="G59" s="31">
        <f t="shared" si="18"/>
      </c>
      <c r="H59" s="31">
        <f t="shared" si="19"/>
      </c>
      <c r="I59" s="31">
        <f t="shared" si="20"/>
      </c>
      <c r="J59" s="31">
        <f t="shared" si="21"/>
      </c>
      <c r="K59" s="31">
        <f t="shared" si="22"/>
      </c>
      <c r="L59" s="86">
        <f t="shared" si="23"/>
      </c>
      <c r="M59" s="17"/>
      <c r="N59" s="119"/>
    </row>
    <row r="60" spans="1:14" ht="42.75" customHeight="1">
      <c r="A60" s="61" t="s">
        <v>488</v>
      </c>
      <c r="B60" s="35" t="s">
        <v>52</v>
      </c>
      <c r="C60" s="36" t="s">
        <v>533</v>
      </c>
      <c r="D60" s="83"/>
      <c r="E60" s="31">
        <f t="shared" si="16"/>
      </c>
      <c r="F60" s="31">
        <f t="shared" si="17"/>
      </c>
      <c r="G60" s="31">
        <f t="shared" si="18"/>
      </c>
      <c r="H60" s="31">
        <f t="shared" si="19"/>
      </c>
      <c r="I60" s="31">
        <f t="shared" si="20"/>
      </c>
      <c r="J60" s="31">
        <f t="shared" si="21"/>
      </c>
      <c r="K60" s="31">
        <f t="shared" si="22"/>
      </c>
      <c r="L60" s="86">
        <f t="shared" si="23"/>
      </c>
      <c r="M60" s="17"/>
      <c r="N60" s="119"/>
    </row>
    <row r="61" spans="1:14" ht="34.5" customHeight="1">
      <c r="A61" s="61" t="s">
        <v>489</v>
      </c>
      <c r="B61" s="35" t="s">
        <v>53</v>
      </c>
      <c r="C61" s="36"/>
      <c r="D61" s="83"/>
      <c r="E61" s="36"/>
      <c r="F61" s="36"/>
      <c r="G61" s="36"/>
      <c r="H61" s="36"/>
      <c r="I61" s="36"/>
      <c r="J61" s="36"/>
      <c r="K61" s="36"/>
      <c r="L61" s="87"/>
      <c r="M61" s="17"/>
      <c r="N61" s="119"/>
    </row>
    <row r="62" spans="1:14" ht="34.5" customHeight="1">
      <c r="A62" s="61" t="s">
        <v>490</v>
      </c>
      <c r="B62" s="38" t="s">
        <v>54</v>
      </c>
      <c r="C62" s="36" t="s">
        <v>533</v>
      </c>
      <c r="D62" s="83"/>
      <c r="E62" s="31">
        <f aca="true" t="shared" si="24" ref="E62:E72">IF($D62="F","F","")</f>
      </c>
      <c r="F62" s="31">
        <f aca="true" t="shared" si="25" ref="F62:F72">IF($D62="NV","NV","")</f>
      </c>
      <c r="G62" s="31">
        <f aca="true" t="shared" si="26" ref="G62:G72">IF($D62="TP","TP","")</f>
      </c>
      <c r="H62" s="31">
        <f aca="true" t="shared" si="27" ref="H62:H72">IF($D62="M","M","")</f>
      </c>
      <c r="I62" s="31">
        <f aca="true" t="shared" si="28" ref="I62:I72">IF($D62="R","R","")</f>
      </c>
      <c r="J62" s="31">
        <f aca="true" t="shared" si="29" ref="J62:J72">IF($D62="C","C","")</f>
      </c>
      <c r="K62" s="31">
        <f aca="true" t="shared" si="30" ref="K62:K72">IF($D62="NA","NA","")</f>
      </c>
      <c r="L62" s="86">
        <f aca="true" t="shared" si="31" ref="L62:L73">CONCATENATE(E62,F62,G62,H62,I62,J62,K62)</f>
      </c>
      <c r="M62" s="17"/>
      <c r="N62" s="119"/>
    </row>
    <row r="63" spans="1:14" ht="34.5" customHeight="1">
      <c r="A63" s="61" t="s">
        <v>491</v>
      </c>
      <c r="B63" s="38" t="s">
        <v>774</v>
      </c>
      <c r="C63" s="36" t="s">
        <v>533</v>
      </c>
      <c r="D63" s="83"/>
      <c r="E63" s="31">
        <f t="shared" si="24"/>
      </c>
      <c r="F63" s="31">
        <f t="shared" si="25"/>
      </c>
      <c r="G63" s="31">
        <f t="shared" si="26"/>
      </c>
      <c r="H63" s="31">
        <f t="shared" si="27"/>
      </c>
      <c r="I63" s="31">
        <f t="shared" si="28"/>
      </c>
      <c r="J63" s="31">
        <f t="shared" si="29"/>
      </c>
      <c r="K63" s="31">
        <f t="shared" si="30"/>
      </c>
      <c r="L63" s="86">
        <f t="shared" si="31"/>
      </c>
      <c r="M63" s="17"/>
      <c r="N63" s="119"/>
    </row>
    <row r="64" spans="1:14" ht="34.5" customHeight="1">
      <c r="A64" s="61" t="s">
        <v>492</v>
      </c>
      <c r="B64" s="35" t="s">
        <v>775</v>
      </c>
      <c r="C64" s="36" t="s">
        <v>533</v>
      </c>
      <c r="D64" s="83"/>
      <c r="E64" s="31">
        <f t="shared" si="24"/>
      </c>
      <c r="F64" s="31">
        <f t="shared" si="25"/>
      </c>
      <c r="G64" s="31">
        <f t="shared" si="26"/>
      </c>
      <c r="H64" s="31">
        <f t="shared" si="27"/>
      </c>
      <c r="I64" s="31">
        <f t="shared" si="28"/>
      </c>
      <c r="J64" s="31">
        <f t="shared" si="29"/>
      </c>
      <c r="K64" s="31">
        <f t="shared" si="30"/>
      </c>
      <c r="L64" s="86">
        <f t="shared" si="31"/>
      </c>
      <c r="M64" s="17"/>
      <c r="N64" s="119"/>
    </row>
    <row r="65" spans="1:14" ht="34.5" customHeight="1">
      <c r="A65" s="61" t="s">
        <v>493</v>
      </c>
      <c r="B65" s="35" t="s">
        <v>776</v>
      </c>
      <c r="C65" s="36" t="s">
        <v>533</v>
      </c>
      <c r="D65" s="83"/>
      <c r="E65" s="31">
        <f t="shared" si="24"/>
      </c>
      <c r="F65" s="31">
        <f t="shared" si="25"/>
      </c>
      <c r="G65" s="31">
        <f t="shared" si="26"/>
      </c>
      <c r="H65" s="31">
        <f t="shared" si="27"/>
      </c>
      <c r="I65" s="31">
        <f t="shared" si="28"/>
      </c>
      <c r="J65" s="31">
        <f t="shared" si="29"/>
      </c>
      <c r="K65" s="31">
        <f t="shared" si="30"/>
      </c>
      <c r="L65" s="86">
        <f t="shared" si="31"/>
      </c>
      <c r="M65" s="17"/>
      <c r="N65" s="119"/>
    </row>
    <row r="66" spans="1:14" ht="42" customHeight="1">
      <c r="A66" s="61" t="s">
        <v>494</v>
      </c>
      <c r="B66" s="35" t="s">
        <v>777</v>
      </c>
      <c r="C66" s="36" t="s">
        <v>533</v>
      </c>
      <c r="D66" s="83"/>
      <c r="E66" s="31">
        <f t="shared" si="24"/>
      </c>
      <c r="F66" s="31">
        <f t="shared" si="25"/>
      </c>
      <c r="G66" s="31">
        <f t="shared" si="26"/>
      </c>
      <c r="H66" s="31">
        <f t="shared" si="27"/>
      </c>
      <c r="I66" s="31">
        <f t="shared" si="28"/>
      </c>
      <c r="J66" s="31">
        <f t="shared" si="29"/>
      </c>
      <c r="K66" s="31">
        <f t="shared" si="30"/>
      </c>
      <c r="L66" s="86">
        <f t="shared" si="31"/>
      </c>
      <c r="M66" s="17"/>
      <c r="N66" s="119"/>
    </row>
    <row r="67" spans="1:14" ht="34.5" customHeight="1">
      <c r="A67" s="61" t="s">
        <v>495</v>
      </c>
      <c r="B67" s="35" t="s">
        <v>778</v>
      </c>
      <c r="C67" s="36" t="s">
        <v>533</v>
      </c>
      <c r="D67" s="83"/>
      <c r="E67" s="31">
        <f t="shared" si="24"/>
      </c>
      <c r="F67" s="31">
        <f t="shared" si="25"/>
      </c>
      <c r="G67" s="31">
        <f t="shared" si="26"/>
      </c>
      <c r="H67" s="31">
        <f t="shared" si="27"/>
      </c>
      <c r="I67" s="31">
        <f t="shared" si="28"/>
      </c>
      <c r="J67" s="31">
        <f t="shared" si="29"/>
      </c>
      <c r="K67" s="31">
        <f t="shared" si="30"/>
      </c>
      <c r="L67" s="86">
        <f t="shared" si="31"/>
      </c>
      <c r="M67" s="17"/>
      <c r="N67" s="119"/>
    </row>
    <row r="68" spans="1:14" ht="34.5" customHeight="1">
      <c r="A68" s="61" t="s">
        <v>496</v>
      </c>
      <c r="B68" s="35" t="s">
        <v>779</v>
      </c>
      <c r="C68" s="36" t="s">
        <v>533</v>
      </c>
      <c r="D68" s="83"/>
      <c r="E68" s="31">
        <f t="shared" si="24"/>
      </c>
      <c r="F68" s="31">
        <f t="shared" si="25"/>
      </c>
      <c r="G68" s="31">
        <f t="shared" si="26"/>
      </c>
      <c r="H68" s="31">
        <f t="shared" si="27"/>
      </c>
      <c r="I68" s="31">
        <f t="shared" si="28"/>
      </c>
      <c r="J68" s="31">
        <f t="shared" si="29"/>
      </c>
      <c r="K68" s="31">
        <f t="shared" si="30"/>
      </c>
      <c r="L68" s="86">
        <f t="shared" si="31"/>
      </c>
      <c r="M68" s="17"/>
      <c r="N68" s="119"/>
    </row>
    <row r="69" spans="1:14" ht="34.5" customHeight="1">
      <c r="A69" s="61" t="s">
        <v>497</v>
      </c>
      <c r="B69" s="35" t="s">
        <v>780</v>
      </c>
      <c r="C69" s="36" t="s">
        <v>533</v>
      </c>
      <c r="D69" s="83"/>
      <c r="E69" s="31">
        <f t="shared" si="24"/>
      </c>
      <c r="F69" s="31">
        <f t="shared" si="25"/>
      </c>
      <c r="G69" s="31">
        <f t="shared" si="26"/>
      </c>
      <c r="H69" s="31">
        <f t="shared" si="27"/>
      </c>
      <c r="I69" s="31">
        <f t="shared" si="28"/>
      </c>
      <c r="J69" s="31">
        <f t="shared" si="29"/>
      </c>
      <c r="K69" s="31">
        <f t="shared" si="30"/>
      </c>
      <c r="L69" s="86">
        <f t="shared" si="31"/>
      </c>
      <c r="M69" s="17"/>
      <c r="N69" s="119"/>
    </row>
    <row r="70" spans="1:14" ht="34.5" customHeight="1">
      <c r="A70" s="61" t="s">
        <v>498</v>
      </c>
      <c r="B70" s="35" t="s">
        <v>781</v>
      </c>
      <c r="C70" s="36" t="s">
        <v>533</v>
      </c>
      <c r="D70" s="83"/>
      <c r="E70" s="31">
        <f t="shared" si="24"/>
      </c>
      <c r="F70" s="31">
        <f t="shared" si="25"/>
      </c>
      <c r="G70" s="31">
        <f t="shared" si="26"/>
      </c>
      <c r="H70" s="31">
        <f t="shared" si="27"/>
      </c>
      <c r="I70" s="31">
        <f t="shared" si="28"/>
      </c>
      <c r="J70" s="31">
        <f t="shared" si="29"/>
      </c>
      <c r="K70" s="31">
        <f t="shared" si="30"/>
      </c>
      <c r="L70" s="86">
        <f t="shared" si="31"/>
      </c>
      <c r="M70" s="17"/>
      <c r="N70" s="119"/>
    </row>
    <row r="71" spans="1:14" ht="34.5" customHeight="1">
      <c r="A71" s="61" t="s">
        <v>499</v>
      </c>
      <c r="B71" s="35" t="s">
        <v>782</v>
      </c>
      <c r="C71" s="36" t="s">
        <v>533</v>
      </c>
      <c r="D71" s="83"/>
      <c r="E71" s="31">
        <f t="shared" si="24"/>
      </c>
      <c r="F71" s="31">
        <f t="shared" si="25"/>
      </c>
      <c r="G71" s="31">
        <f t="shared" si="26"/>
      </c>
      <c r="H71" s="31">
        <f t="shared" si="27"/>
      </c>
      <c r="I71" s="31">
        <f t="shared" si="28"/>
      </c>
      <c r="J71" s="31">
        <f t="shared" si="29"/>
      </c>
      <c r="K71" s="31">
        <f t="shared" si="30"/>
      </c>
      <c r="L71" s="86">
        <f t="shared" si="31"/>
      </c>
      <c r="M71" s="17"/>
      <c r="N71" s="119"/>
    </row>
    <row r="72" spans="1:14" ht="34.5" customHeight="1">
      <c r="A72" s="61" t="s">
        <v>500</v>
      </c>
      <c r="B72" s="35" t="s">
        <v>783</v>
      </c>
      <c r="C72" s="36" t="s">
        <v>533</v>
      </c>
      <c r="D72" s="83"/>
      <c r="E72" s="31">
        <f t="shared" si="24"/>
      </c>
      <c r="F72" s="31">
        <f t="shared" si="25"/>
      </c>
      <c r="G72" s="31">
        <f t="shared" si="26"/>
      </c>
      <c r="H72" s="31">
        <f t="shared" si="27"/>
      </c>
      <c r="I72" s="31">
        <f t="shared" si="28"/>
      </c>
      <c r="J72" s="31">
        <f t="shared" si="29"/>
      </c>
      <c r="K72" s="31">
        <f t="shared" si="30"/>
      </c>
      <c r="L72" s="86">
        <f t="shared" si="31"/>
      </c>
      <c r="M72" s="17"/>
      <c r="N72" s="119"/>
    </row>
    <row r="73" spans="1:14" ht="34.5" customHeight="1">
      <c r="A73" s="61" t="s">
        <v>501</v>
      </c>
      <c r="B73" s="35" t="s">
        <v>784</v>
      </c>
      <c r="C73" s="36" t="s">
        <v>533</v>
      </c>
      <c r="D73" s="83"/>
      <c r="E73" s="31">
        <f>IF($D73="F","F","")</f>
      </c>
      <c r="F73" s="31">
        <f>IF($D73="NV","NV","")</f>
      </c>
      <c r="G73" s="31">
        <f>IF($D73="TP","TP","")</f>
      </c>
      <c r="H73" s="31">
        <f>IF($D73="M","M","")</f>
      </c>
      <c r="I73" s="31">
        <f>IF($D73="R","R","")</f>
      </c>
      <c r="J73" s="31">
        <f>IF($D73="C","C","")</f>
      </c>
      <c r="K73" s="31">
        <f>IF($D73="NA","NA","")</f>
      </c>
      <c r="L73" s="86">
        <f t="shared" si="31"/>
      </c>
      <c r="M73" s="17"/>
      <c r="N73" s="119"/>
    </row>
    <row r="74" spans="1:14" ht="34.5" customHeight="1">
      <c r="A74" s="61" t="s">
        <v>502</v>
      </c>
      <c r="B74" s="35" t="s">
        <v>785</v>
      </c>
      <c r="C74" s="36"/>
      <c r="D74" s="83"/>
      <c r="E74" s="36"/>
      <c r="F74" s="36"/>
      <c r="G74" s="36"/>
      <c r="H74" s="36"/>
      <c r="I74" s="36"/>
      <c r="J74" s="36"/>
      <c r="K74" s="36"/>
      <c r="L74" s="87"/>
      <c r="M74" s="17"/>
      <c r="N74" s="119"/>
    </row>
    <row r="75" spans="1:14" ht="34.5" customHeight="1">
      <c r="A75" s="61" t="s">
        <v>503</v>
      </c>
      <c r="B75" s="38" t="s">
        <v>786</v>
      </c>
      <c r="C75" s="36" t="s">
        <v>533</v>
      </c>
      <c r="D75" s="83"/>
      <c r="E75" s="31">
        <f>IF($D75="F","F","")</f>
      </c>
      <c r="F75" s="31">
        <f>IF($D75="NV","NV","")</f>
      </c>
      <c r="G75" s="31">
        <f>IF($D75="TP","TP","")</f>
      </c>
      <c r="H75" s="31">
        <f>IF($D75="M","M","")</f>
      </c>
      <c r="I75" s="31">
        <f>IF($D75="R","R","")</f>
      </c>
      <c r="J75" s="31">
        <f>IF($D75="C","C","")</f>
      </c>
      <c r="K75" s="31">
        <f>IF($D75="NA","NA","")</f>
      </c>
      <c r="L75" s="86">
        <f>CONCATENATE(E75,F75,G75,H75,I75,J75,K75)</f>
      </c>
      <c r="M75" s="17"/>
      <c r="N75" s="119"/>
    </row>
    <row r="76" spans="1:14" ht="34.5" customHeight="1">
      <c r="A76" s="61" t="s">
        <v>504</v>
      </c>
      <c r="B76" s="38" t="s">
        <v>787</v>
      </c>
      <c r="C76" s="36" t="s">
        <v>533</v>
      </c>
      <c r="D76" s="83"/>
      <c r="E76" s="31">
        <f>IF($D76="F","F","")</f>
      </c>
      <c r="F76" s="31">
        <f>IF($D76="NV","NV","")</f>
      </c>
      <c r="G76" s="31">
        <f>IF($D76="TP","TP","")</f>
      </c>
      <c r="H76" s="31">
        <f>IF($D76="M","M","")</f>
      </c>
      <c r="I76" s="31">
        <f>IF($D76="R","R","")</f>
      </c>
      <c r="J76" s="31">
        <f>IF($D76="C","C","")</f>
      </c>
      <c r="K76" s="31">
        <f>IF($D76="NA","NA","")</f>
      </c>
      <c r="L76" s="86">
        <f>CONCATENATE(E76,F76,G76,H76,I76,J76,K76)</f>
      </c>
      <c r="M76" s="17"/>
      <c r="N76" s="119"/>
    </row>
    <row r="77" spans="1:14" ht="69.75" customHeight="1">
      <c r="A77" s="61" t="s">
        <v>505</v>
      </c>
      <c r="B77" s="35" t="s">
        <v>788</v>
      </c>
      <c r="C77" s="36" t="s">
        <v>533</v>
      </c>
      <c r="D77" s="83"/>
      <c r="E77" s="31">
        <f>IF($D77="F","F","")</f>
      </c>
      <c r="F77" s="31">
        <f>IF($D77="NV","NV","")</f>
      </c>
      <c r="G77" s="31">
        <f>IF($D77="TP","TP","")</f>
      </c>
      <c r="H77" s="31">
        <f>IF($D77="M","M","")</f>
      </c>
      <c r="I77" s="31">
        <f>IF($D77="R","R","")</f>
      </c>
      <c r="J77" s="31">
        <f>IF($D77="C","C","")</f>
      </c>
      <c r="K77" s="31">
        <f>IF($D77="NA","NA","")</f>
      </c>
      <c r="L77" s="86">
        <f>CONCATENATE(E77,F77,G77,H77,I77,J77,K77)</f>
      </c>
      <c r="M77" s="17"/>
      <c r="N77" s="119"/>
    </row>
    <row r="78" spans="1:14" ht="34.5" customHeight="1">
      <c r="A78" s="61" t="s">
        <v>720</v>
      </c>
      <c r="B78" s="35" t="s">
        <v>789</v>
      </c>
      <c r="C78" s="36" t="s">
        <v>533</v>
      </c>
      <c r="D78" s="83"/>
      <c r="E78" s="31">
        <f>IF($D78="F","F","")</f>
      </c>
      <c r="F78" s="31">
        <f>IF($D78="NV","NV","")</f>
      </c>
      <c r="G78" s="31">
        <f>IF($D78="TP","TP","")</f>
      </c>
      <c r="H78" s="31">
        <f>IF($D78="M","M","")</f>
      </c>
      <c r="I78" s="31">
        <f>IF($D78="R","R","")</f>
      </c>
      <c r="J78" s="31">
        <f>IF($D78="C","C","")</f>
      </c>
      <c r="K78" s="31">
        <f>IF($D78="NA","NA","")</f>
      </c>
      <c r="L78" s="86">
        <f>CONCATENATE(E78,F78,G78,H78,I78,J78,K78)</f>
      </c>
      <c r="M78" s="17"/>
      <c r="N78" s="119"/>
    </row>
    <row r="79" spans="1:14" ht="34.5" customHeight="1">
      <c r="A79" s="61" t="s">
        <v>721</v>
      </c>
      <c r="B79" s="37" t="s">
        <v>840</v>
      </c>
      <c r="C79" s="50"/>
      <c r="D79" s="99"/>
      <c r="E79" s="50"/>
      <c r="F79" s="50"/>
      <c r="G79" s="50"/>
      <c r="H79" s="50"/>
      <c r="I79" s="50"/>
      <c r="J79" s="50"/>
      <c r="K79" s="50"/>
      <c r="L79" s="102"/>
      <c r="M79" s="17"/>
      <c r="N79" s="119"/>
    </row>
    <row r="80" spans="1:14" ht="34.5" customHeight="1">
      <c r="A80" s="61" t="s">
        <v>722</v>
      </c>
      <c r="B80" s="35" t="s">
        <v>929</v>
      </c>
      <c r="C80" s="50" t="s">
        <v>533</v>
      </c>
      <c r="D80" s="83"/>
      <c r="E80" s="31">
        <f>IF($D80="F","F","")</f>
      </c>
      <c r="F80" s="31">
        <f>IF($D80="NV","NV","")</f>
      </c>
      <c r="G80" s="31">
        <f>IF($D80="TP","TP","")</f>
      </c>
      <c r="H80" s="31">
        <f>IF($D80="M","M","")</f>
      </c>
      <c r="I80" s="31">
        <f>IF($D80="R","R","")</f>
      </c>
      <c r="J80" s="31">
        <f>IF($D80="C","C","")</f>
      </c>
      <c r="K80" s="31">
        <f>IF($D80="NA","NA","")</f>
      </c>
      <c r="L80" s="86">
        <f>CONCATENATE(E80,F80,G80,H80,I80,J80,K80)</f>
      </c>
      <c r="M80" s="17"/>
      <c r="N80" s="119"/>
    </row>
    <row r="81" spans="1:14" ht="34.5" customHeight="1" thickBot="1">
      <c r="A81" s="66" t="s">
        <v>723</v>
      </c>
      <c r="B81" s="41" t="s">
        <v>1415</v>
      </c>
      <c r="C81" s="67" t="s">
        <v>533</v>
      </c>
      <c r="D81" s="84"/>
      <c r="E81" s="43">
        <f>IF($D81="F","F","")</f>
      </c>
      <c r="F81" s="43">
        <f>IF($D81="NV","NV","")</f>
      </c>
      <c r="G81" s="43">
        <f>IF($D81="TP","TP","")</f>
      </c>
      <c r="H81" s="43">
        <f>IF($D81="M","M","")</f>
      </c>
      <c r="I81" s="43">
        <f>IF($D81="R","R","")</f>
      </c>
      <c r="J81" s="43">
        <f>IF($D81="C","C","")</f>
      </c>
      <c r="K81" s="43">
        <f>IF($D81="NA","NA","")</f>
      </c>
      <c r="L81" s="88">
        <f>CONCATENATE(E81,F81,G81,H81,I81,J81,K81)</f>
      </c>
      <c r="M81" s="19"/>
      <c r="N81" s="120"/>
    </row>
  </sheetData>
  <sheetProtection password="EBE1" sheet="1" scenarios="1"/>
  <printOptions horizontalCentered="1"/>
  <pageMargins left="0.4" right="0.4" top="0.89" bottom="0.45" header="0.37" footer="0.2"/>
  <pageSetup firstPageNumber="1" useFirstPageNumber="1" fitToHeight="0" fitToWidth="1" horizontalDpi="600" verticalDpi="600" orientation="landscape" scale="54" r:id="rId3"/>
  <headerFooter alignWithMargins="0">
    <oddHeader>&amp;C&amp;"Arial,Bold"&amp;12Attachment D</oddHeader>
    <oddFooter>&amp;C&amp;"Arial,Bold"Existing Requirements Response&amp;RPJ&amp;P</oddFooter>
  </headerFooter>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N138"/>
  <sheetViews>
    <sheetView showGridLines="0" zoomScale="75" zoomScaleNormal="75" workbookViewId="0" topLeftCell="A1">
      <selection activeCell="A1" sqref="A1"/>
    </sheetView>
  </sheetViews>
  <sheetFormatPr defaultColWidth="9.140625" defaultRowHeight="12.75"/>
  <cols>
    <col min="1" max="1" width="13.57421875" style="0" customWidth="1"/>
    <col min="2" max="2" width="72.421875" style="0" customWidth="1"/>
    <col min="3" max="4" width="13.7109375" style="0" customWidth="1"/>
    <col min="5" max="11" width="13.7109375" style="0" hidden="1" customWidth="1"/>
    <col min="12" max="12" width="13.7109375" style="0" customWidth="1"/>
    <col min="13" max="13" width="56.8515625" style="5" customWidth="1"/>
    <col min="14" max="17" width="57.28125" style="0" customWidth="1"/>
  </cols>
  <sheetData>
    <row r="1" spans="1:14" ht="18">
      <c r="A1" s="8" t="s">
        <v>134</v>
      </c>
      <c r="B1" s="44"/>
      <c r="C1" s="44"/>
      <c r="D1" s="44"/>
      <c r="E1" s="44"/>
      <c r="F1" s="44"/>
      <c r="G1" s="44"/>
      <c r="H1" s="44"/>
      <c r="I1" s="44"/>
      <c r="J1" s="44"/>
      <c r="K1" s="44"/>
      <c r="L1" s="44"/>
      <c r="M1" s="47"/>
      <c r="N1" s="44"/>
    </row>
    <row r="2" spans="1:13" ht="18">
      <c r="A2" s="8" t="s">
        <v>84</v>
      </c>
      <c r="B2" s="2"/>
      <c r="C2" s="2"/>
      <c r="D2" s="2"/>
      <c r="E2" s="2"/>
      <c r="F2" s="2"/>
      <c r="G2" s="2"/>
      <c r="H2" s="2"/>
      <c r="I2" s="2"/>
      <c r="J2" s="2"/>
      <c r="K2" s="2"/>
      <c r="L2" s="2"/>
      <c r="M2" s="3"/>
    </row>
    <row r="3" ht="12.75">
      <c r="M3"/>
    </row>
    <row r="4" spans="1:13" ht="15.75">
      <c r="A4" s="1" t="s">
        <v>871</v>
      </c>
      <c r="B4" s="2"/>
      <c r="C4" s="22" t="s">
        <v>872</v>
      </c>
      <c r="D4" s="1"/>
      <c r="E4" s="1"/>
      <c r="F4" s="1"/>
      <c r="G4" s="1"/>
      <c r="H4" s="1"/>
      <c r="I4" s="1"/>
      <c r="J4" s="1"/>
      <c r="K4" s="1"/>
      <c r="L4" s="1"/>
      <c r="M4"/>
    </row>
    <row r="5" spans="1:13" ht="15.75">
      <c r="A5" s="1" t="s">
        <v>873</v>
      </c>
      <c r="B5" s="2"/>
      <c r="C5" s="22" t="s">
        <v>874</v>
      </c>
      <c r="D5" s="1"/>
      <c r="E5" s="1"/>
      <c r="F5" s="1"/>
      <c r="G5" s="1"/>
      <c r="H5" s="1"/>
      <c r="I5" s="1"/>
      <c r="J5" s="1"/>
      <c r="K5" s="1"/>
      <c r="L5" s="1"/>
      <c r="M5"/>
    </row>
    <row r="6" spans="1:13" ht="15.75">
      <c r="A6" s="1" t="s">
        <v>875</v>
      </c>
      <c r="B6" s="2"/>
      <c r="C6" s="22" t="s">
        <v>100</v>
      </c>
      <c r="D6" s="1"/>
      <c r="E6" s="1"/>
      <c r="F6" s="1"/>
      <c r="G6" s="1"/>
      <c r="H6" s="1"/>
      <c r="I6" s="1"/>
      <c r="J6" s="1"/>
      <c r="K6" s="1"/>
      <c r="L6" s="1"/>
      <c r="M6"/>
    </row>
    <row r="7" spans="1:13" ht="15.75">
      <c r="A7" s="1" t="s">
        <v>101</v>
      </c>
      <c r="B7" s="2"/>
      <c r="C7" s="22"/>
      <c r="D7" s="1"/>
      <c r="E7" s="1"/>
      <c r="F7" s="1"/>
      <c r="G7" s="1"/>
      <c r="H7" s="1"/>
      <c r="I7" s="1"/>
      <c r="J7" s="1"/>
      <c r="K7" s="1"/>
      <c r="L7" s="1"/>
      <c r="M7"/>
    </row>
    <row r="8" spans="1:12" ht="13.5" thickBot="1">
      <c r="A8" s="4"/>
      <c r="B8" s="4"/>
      <c r="C8" s="4"/>
      <c r="D8" s="4"/>
      <c r="E8" s="4"/>
      <c r="F8" s="4"/>
      <c r="G8" s="4"/>
      <c r="H8" s="4"/>
      <c r="I8" s="4"/>
      <c r="J8" s="4"/>
      <c r="K8" s="4"/>
      <c r="L8" s="4"/>
    </row>
    <row r="9" spans="1:14" ht="39" thickBot="1">
      <c r="A9" s="30" t="s">
        <v>1347</v>
      </c>
      <c r="B9" s="9" t="s">
        <v>960</v>
      </c>
      <c r="C9" s="30" t="s">
        <v>57</v>
      </c>
      <c r="D9" s="30" t="s">
        <v>58</v>
      </c>
      <c r="E9" s="30" t="s">
        <v>533</v>
      </c>
      <c r="F9" s="30" t="s">
        <v>59</v>
      </c>
      <c r="G9" s="30" t="s">
        <v>833</v>
      </c>
      <c r="H9" s="30" t="s">
        <v>534</v>
      </c>
      <c r="I9" s="30" t="s">
        <v>60</v>
      </c>
      <c r="J9" s="30" t="s">
        <v>832</v>
      </c>
      <c r="K9" s="30" t="s">
        <v>834</v>
      </c>
      <c r="L9" s="30" t="s">
        <v>61</v>
      </c>
      <c r="M9" s="30" t="s">
        <v>129</v>
      </c>
      <c r="N9" s="30" t="s">
        <v>133</v>
      </c>
    </row>
    <row r="10" spans="1:14" ht="34.5" customHeight="1">
      <c r="A10" s="32" t="s">
        <v>1416</v>
      </c>
      <c r="B10" s="33" t="s">
        <v>1417</v>
      </c>
      <c r="C10" s="70"/>
      <c r="D10" s="109"/>
      <c r="E10" s="70"/>
      <c r="F10" s="70"/>
      <c r="G10" s="70"/>
      <c r="H10" s="70"/>
      <c r="I10" s="70"/>
      <c r="J10" s="70"/>
      <c r="K10" s="70"/>
      <c r="L10" s="110"/>
      <c r="M10" s="6"/>
      <c r="N10" s="118"/>
    </row>
    <row r="11" spans="1:14" ht="34.5" customHeight="1">
      <c r="A11" s="34" t="s">
        <v>1418</v>
      </c>
      <c r="B11" s="35" t="s">
        <v>1419</v>
      </c>
      <c r="C11" s="27" t="s">
        <v>533</v>
      </c>
      <c r="D11" s="83"/>
      <c r="E11" s="31">
        <f>IF($D11="F","F","")</f>
      </c>
      <c r="F11" s="31">
        <f>IF($D11="NV","NV","")</f>
      </c>
      <c r="G11" s="31">
        <f>IF($D11="TP","TP","")</f>
      </c>
      <c r="H11" s="31">
        <f>IF($D11="M","M","")</f>
      </c>
      <c r="I11" s="31">
        <f>IF($D11="R","R","")</f>
      </c>
      <c r="J11" s="31">
        <f>IF($D11="C","C","")</f>
      </c>
      <c r="K11" s="31">
        <f>IF($D11="NA","NA","")</f>
      </c>
      <c r="L11" s="86">
        <f>CONCATENATE(E11,F11,G11,H11,I11,J11,K11)</f>
      </c>
      <c r="M11" s="17"/>
      <c r="N11" s="119"/>
    </row>
    <row r="12" spans="1:14" ht="34.5" customHeight="1">
      <c r="A12" s="34" t="s">
        <v>1420</v>
      </c>
      <c r="B12" s="35" t="s">
        <v>1421</v>
      </c>
      <c r="C12" s="27" t="s">
        <v>533</v>
      </c>
      <c r="D12" s="83"/>
      <c r="E12" s="31">
        <f>IF($D12="F","F","")</f>
      </c>
      <c r="F12" s="31">
        <f>IF($D12="NV","NV","")</f>
      </c>
      <c r="G12" s="31">
        <f>IF($D12="TP","TP","")</f>
      </c>
      <c r="H12" s="31">
        <f>IF($D12="M","M","")</f>
      </c>
      <c r="I12" s="31">
        <f>IF($D12="R","R","")</f>
      </c>
      <c r="J12" s="31">
        <f>IF($D12="C","C","")</f>
      </c>
      <c r="K12" s="31">
        <f>IF($D12="NA","NA","")</f>
      </c>
      <c r="L12" s="86">
        <f>CONCATENATE(E12,F12,G12,H12,I12,J12,K12)</f>
      </c>
      <c r="M12" s="17"/>
      <c r="N12" s="119"/>
    </row>
    <row r="13" spans="1:14" ht="34.5" customHeight="1">
      <c r="A13" s="34" t="s">
        <v>1422</v>
      </c>
      <c r="B13" s="35" t="s">
        <v>1450</v>
      </c>
      <c r="C13" s="27" t="s">
        <v>533</v>
      </c>
      <c r="D13" s="83"/>
      <c r="E13" s="31">
        <f>IF($D13="F","F","")</f>
      </c>
      <c r="F13" s="31">
        <f>IF($D13="NV","NV","")</f>
      </c>
      <c r="G13" s="31">
        <f>IF($D13="TP","TP","")</f>
      </c>
      <c r="H13" s="31">
        <f>IF($D13="M","M","")</f>
      </c>
      <c r="I13" s="31">
        <f>IF($D13="R","R","")</f>
      </c>
      <c r="J13" s="31">
        <f>IF($D13="C","C","")</f>
      </c>
      <c r="K13" s="31">
        <f>IF($D13="NA","NA","")</f>
      </c>
      <c r="L13" s="86">
        <f>CONCATENATE(E13,F13,G13,H13,I13,J13,K13)</f>
      </c>
      <c r="M13" s="17"/>
      <c r="N13" s="119"/>
    </row>
    <row r="14" spans="1:14" ht="34.5" customHeight="1">
      <c r="A14" s="34" t="s">
        <v>847</v>
      </c>
      <c r="B14" s="35" t="s">
        <v>1452</v>
      </c>
      <c r="C14" s="27"/>
      <c r="D14" s="92"/>
      <c r="E14" s="27"/>
      <c r="F14" s="27"/>
      <c r="G14" s="27"/>
      <c r="H14" s="27"/>
      <c r="I14" s="27"/>
      <c r="J14" s="27"/>
      <c r="K14" s="27"/>
      <c r="L14" s="96"/>
      <c r="M14" s="17"/>
      <c r="N14" s="119"/>
    </row>
    <row r="15" spans="1:14" ht="34.5" customHeight="1">
      <c r="A15" s="34" t="s">
        <v>1451</v>
      </c>
      <c r="B15" s="38" t="s">
        <v>1454</v>
      </c>
      <c r="C15" s="27" t="s">
        <v>533</v>
      </c>
      <c r="D15" s="83"/>
      <c r="E15" s="31">
        <f aca="true" t="shared" si="0" ref="E15:E23">IF($D15="F","F","")</f>
      </c>
      <c r="F15" s="31">
        <f aca="true" t="shared" si="1" ref="F15:F23">IF($D15="NV","NV","")</f>
      </c>
      <c r="G15" s="31">
        <f aca="true" t="shared" si="2" ref="G15:G23">IF($D15="TP","TP","")</f>
      </c>
      <c r="H15" s="31">
        <f aca="true" t="shared" si="3" ref="H15:H23">IF($D15="M","M","")</f>
      </c>
      <c r="I15" s="31">
        <f aca="true" t="shared" si="4" ref="I15:I23">IF($D15="R","R","")</f>
      </c>
      <c r="J15" s="31">
        <f aca="true" t="shared" si="5" ref="J15:J23">IF($D15="C","C","")</f>
      </c>
      <c r="K15" s="31">
        <f aca="true" t="shared" si="6" ref="K15:K23">IF($D15="NA","NA","")</f>
      </c>
      <c r="L15" s="86">
        <f aca="true" t="shared" si="7" ref="L15:L23">CONCATENATE(E15,F15,G15,H15,I15,J15,K15)</f>
      </c>
      <c r="M15" s="17"/>
      <c r="N15" s="119"/>
    </row>
    <row r="16" spans="1:14" ht="34.5" customHeight="1">
      <c r="A16" s="34" t="s">
        <v>1453</v>
      </c>
      <c r="B16" s="38" t="s">
        <v>1456</v>
      </c>
      <c r="C16" s="27" t="s">
        <v>533</v>
      </c>
      <c r="D16" s="83"/>
      <c r="E16" s="31">
        <f t="shared" si="0"/>
      </c>
      <c r="F16" s="31">
        <f t="shared" si="1"/>
      </c>
      <c r="G16" s="31">
        <f t="shared" si="2"/>
      </c>
      <c r="H16" s="31">
        <f t="shared" si="3"/>
      </c>
      <c r="I16" s="31">
        <f t="shared" si="4"/>
      </c>
      <c r="J16" s="31">
        <f t="shared" si="5"/>
      </c>
      <c r="K16" s="31">
        <f t="shared" si="6"/>
      </c>
      <c r="L16" s="86">
        <f t="shared" si="7"/>
      </c>
      <c r="M16" s="17"/>
      <c r="N16" s="119"/>
    </row>
    <row r="17" spans="1:14" ht="34.5" customHeight="1">
      <c r="A17" s="34" t="s">
        <v>1455</v>
      </c>
      <c r="B17" s="38" t="s">
        <v>1458</v>
      </c>
      <c r="C17" s="27" t="s">
        <v>533</v>
      </c>
      <c r="D17" s="83"/>
      <c r="E17" s="31">
        <f t="shared" si="0"/>
      </c>
      <c r="F17" s="31">
        <f t="shared" si="1"/>
      </c>
      <c r="G17" s="31">
        <f t="shared" si="2"/>
      </c>
      <c r="H17" s="31">
        <f t="shared" si="3"/>
      </c>
      <c r="I17" s="31">
        <f t="shared" si="4"/>
      </c>
      <c r="J17" s="31">
        <f t="shared" si="5"/>
      </c>
      <c r="K17" s="31">
        <f t="shared" si="6"/>
      </c>
      <c r="L17" s="86">
        <f t="shared" si="7"/>
      </c>
      <c r="M17" s="17"/>
      <c r="N17" s="119"/>
    </row>
    <row r="18" spans="1:14" ht="44.25" customHeight="1">
      <c r="A18" s="34" t="s">
        <v>1457</v>
      </c>
      <c r="B18" s="38" t="s">
        <v>1460</v>
      </c>
      <c r="C18" s="27" t="s">
        <v>533</v>
      </c>
      <c r="D18" s="83"/>
      <c r="E18" s="31">
        <f t="shared" si="0"/>
      </c>
      <c r="F18" s="31">
        <f t="shared" si="1"/>
      </c>
      <c r="G18" s="31">
        <f t="shared" si="2"/>
      </c>
      <c r="H18" s="31">
        <f t="shared" si="3"/>
      </c>
      <c r="I18" s="31">
        <f t="shared" si="4"/>
      </c>
      <c r="J18" s="31">
        <f t="shared" si="5"/>
      </c>
      <c r="K18" s="31">
        <f t="shared" si="6"/>
      </c>
      <c r="L18" s="86">
        <f t="shared" si="7"/>
      </c>
      <c r="M18" s="17"/>
      <c r="N18" s="119"/>
    </row>
    <row r="19" spans="1:14" ht="34.5" customHeight="1">
      <c r="A19" s="34" t="s">
        <v>848</v>
      </c>
      <c r="B19" s="38" t="s">
        <v>1462</v>
      </c>
      <c r="C19" s="27" t="s">
        <v>533</v>
      </c>
      <c r="D19" s="83"/>
      <c r="E19" s="31">
        <f t="shared" si="0"/>
      </c>
      <c r="F19" s="31">
        <f t="shared" si="1"/>
      </c>
      <c r="G19" s="31">
        <f t="shared" si="2"/>
      </c>
      <c r="H19" s="31">
        <f t="shared" si="3"/>
      </c>
      <c r="I19" s="31">
        <f t="shared" si="4"/>
      </c>
      <c r="J19" s="31">
        <f t="shared" si="5"/>
      </c>
      <c r="K19" s="31">
        <f t="shared" si="6"/>
      </c>
      <c r="L19" s="86">
        <f t="shared" si="7"/>
      </c>
      <c r="M19" s="17"/>
      <c r="N19" s="119"/>
    </row>
    <row r="20" spans="1:14" ht="34.5" customHeight="1">
      <c r="A20" s="34" t="s">
        <v>1459</v>
      </c>
      <c r="B20" s="35" t="s">
        <v>1219</v>
      </c>
      <c r="C20" s="27" t="s">
        <v>533</v>
      </c>
      <c r="D20" s="83"/>
      <c r="E20" s="31">
        <f t="shared" si="0"/>
      </c>
      <c r="F20" s="31">
        <f t="shared" si="1"/>
      </c>
      <c r="G20" s="31">
        <f t="shared" si="2"/>
      </c>
      <c r="H20" s="31">
        <f t="shared" si="3"/>
      </c>
      <c r="I20" s="31">
        <f t="shared" si="4"/>
      </c>
      <c r="J20" s="31">
        <f t="shared" si="5"/>
      </c>
      <c r="K20" s="31">
        <f t="shared" si="6"/>
      </c>
      <c r="L20" s="86">
        <f t="shared" si="7"/>
      </c>
      <c r="M20" s="17"/>
      <c r="N20" s="119"/>
    </row>
    <row r="21" spans="1:14" ht="34.5" customHeight="1">
      <c r="A21" s="34" t="s">
        <v>1461</v>
      </c>
      <c r="B21" s="35" t="s">
        <v>767</v>
      </c>
      <c r="C21" s="27" t="s">
        <v>534</v>
      </c>
      <c r="D21" s="83"/>
      <c r="E21" s="31">
        <f t="shared" si="0"/>
      </c>
      <c r="F21" s="31">
        <f t="shared" si="1"/>
      </c>
      <c r="G21" s="31">
        <f t="shared" si="2"/>
      </c>
      <c r="H21" s="31">
        <f t="shared" si="3"/>
      </c>
      <c r="I21" s="31">
        <f t="shared" si="4"/>
      </c>
      <c r="J21" s="31">
        <f t="shared" si="5"/>
      </c>
      <c r="K21" s="31">
        <f t="shared" si="6"/>
      </c>
      <c r="L21" s="86">
        <f t="shared" si="7"/>
      </c>
      <c r="M21" s="17"/>
      <c r="N21" s="119"/>
    </row>
    <row r="22" spans="1:14" ht="34.5" customHeight="1">
      <c r="A22" s="34" t="s">
        <v>1463</v>
      </c>
      <c r="B22" s="35" t="s">
        <v>768</v>
      </c>
      <c r="C22" s="27" t="s">
        <v>533</v>
      </c>
      <c r="D22" s="83"/>
      <c r="E22" s="31">
        <f t="shared" si="0"/>
      </c>
      <c r="F22" s="31">
        <f t="shared" si="1"/>
      </c>
      <c r="G22" s="31">
        <f t="shared" si="2"/>
      </c>
      <c r="H22" s="31">
        <f t="shared" si="3"/>
      </c>
      <c r="I22" s="31">
        <f t="shared" si="4"/>
      </c>
      <c r="J22" s="31">
        <f t="shared" si="5"/>
      </c>
      <c r="K22" s="31">
        <f t="shared" si="6"/>
      </c>
      <c r="L22" s="86">
        <f t="shared" si="7"/>
      </c>
      <c r="M22" s="17"/>
      <c r="N22" s="119"/>
    </row>
    <row r="23" spans="1:14" ht="34.5" customHeight="1">
      <c r="A23" s="34" t="s">
        <v>1464</v>
      </c>
      <c r="B23" s="37" t="s">
        <v>1468</v>
      </c>
      <c r="C23" s="27"/>
      <c r="D23" s="92"/>
      <c r="E23" s="27">
        <f t="shared" si="0"/>
      </c>
      <c r="F23" s="27">
        <f t="shared" si="1"/>
      </c>
      <c r="G23" s="27">
        <f t="shared" si="2"/>
      </c>
      <c r="H23" s="27">
        <f t="shared" si="3"/>
      </c>
      <c r="I23" s="27">
        <f t="shared" si="4"/>
      </c>
      <c r="J23" s="27">
        <f t="shared" si="5"/>
      </c>
      <c r="K23" s="27">
        <f t="shared" si="6"/>
      </c>
      <c r="L23" s="96">
        <f t="shared" si="7"/>
      </c>
      <c r="M23" s="17"/>
      <c r="N23" s="119"/>
    </row>
    <row r="24" spans="1:14" ht="69.75" customHeight="1">
      <c r="A24" s="34" t="s">
        <v>1465</v>
      </c>
      <c r="B24" s="35" t="s">
        <v>769</v>
      </c>
      <c r="C24" s="27" t="s">
        <v>534</v>
      </c>
      <c r="D24" s="83"/>
      <c r="E24" s="31">
        <f>IF($D24="F","F","")</f>
      </c>
      <c r="F24" s="31">
        <f>IF($D24="NV","NV","")</f>
      </c>
      <c r="G24" s="31">
        <f>IF($D24="TP","TP","")</f>
      </c>
      <c r="H24" s="31">
        <f>IF($D24="M","M","")</f>
      </c>
      <c r="I24" s="31">
        <f>IF($D24="R","R","")</f>
      </c>
      <c r="J24" s="31">
        <f>IF($D24="C","C","")</f>
      </c>
      <c r="K24" s="31">
        <f>IF($D24="NA","NA","")</f>
      </c>
      <c r="L24" s="86">
        <f>CONCATENATE(E24,F24,G24,H24,I24,J24,K24)</f>
      </c>
      <c r="M24" s="17"/>
      <c r="N24" s="119"/>
    </row>
    <row r="25" spans="1:14" ht="34.5" customHeight="1">
      <c r="A25" s="34" t="s">
        <v>1466</v>
      </c>
      <c r="B25" s="35" t="s">
        <v>770</v>
      </c>
      <c r="C25" s="27" t="s">
        <v>533</v>
      </c>
      <c r="D25" s="83"/>
      <c r="E25" s="31">
        <f>IF($D25="F","F","")</f>
      </c>
      <c r="F25" s="31">
        <f>IF($D25="NV","NV","")</f>
      </c>
      <c r="G25" s="31">
        <f>IF($D25="TP","TP","")</f>
      </c>
      <c r="H25" s="31">
        <f>IF($D25="M","M","")</f>
      </c>
      <c r="I25" s="31">
        <f>IF($D25="R","R","")</f>
      </c>
      <c r="J25" s="31">
        <f>IF($D25="C","C","")</f>
      </c>
      <c r="K25" s="31">
        <f>IF($D25="NA","NA","")</f>
      </c>
      <c r="L25" s="86">
        <f>CONCATENATE(E25,F25,G25,H25,I25,J25,K25)</f>
      </c>
      <c r="M25" s="17"/>
      <c r="N25" s="119"/>
    </row>
    <row r="26" spans="1:14" ht="34.5" customHeight="1">
      <c r="A26" s="34" t="s">
        <v>1467</v>
      </c>
      <c r="B26" s="35" t="s">
        <v>846</v>
      </c>
      <c r="C26" s="27" t="s">
        <v>533</v>
      </c>
      <c r="D26" s="83"/>
      <c r="E26" s="31">
        <f>IF($D26="F","F","")</f>
      </c>
      <c r="F26" s="31">
        <f>IF($D26="NV","NV","")</f>
      </c>
      <c r="G26" s="31">
        <f>IF($D26="TP","TP","")</f>
      </c>
      <c r="H26" s="31">
        <f>IF($D26="M","M","")</f>
      </c>
      <c r="I26" s="31">
        <f>IF($D26="R","R","")</f>
      </c>
      <c r="J26" s="31">
        <f>IF($D26="C","C","")</f>
      </c>
      <c r="K26" s="31">
        <f>IF($D26="NA","NA","")</f>
      </c>
      <c r="L26" s="86">
        <f>CONCATENATE(E26,F26,G26,H26,I26,J26,K26)</f>
      </c>
      <c r="M26" s="17"/>
      <c r="N26" s="119"/>
    </row>
    <row r="27" spans="1:14" ht="34.5" customHeight="1">
      <c r="A27" s="34" t="s">
        <v>1469</v>
      </c>
      <c r="B27" s="35" t="s">
        <v>1470</v>
      </c>
      <c r="C27" s="27"/>
      <c r="D27" s="92"/>
      <c r="E27" s="27">
        <f>IF($D27="F","F","")</f>
      </c>
      <c r="F27" s="27">
        <f>IF($D27="NV","NV","")</f>
      </c>
      <c r="G27" s="27">
        <f>IF($D27="TP","TP","")</f>
      </c>
      <c r="H27" s="27">
        <f>IF($D27="M","M","")</f>
      </c>
      <c r="I27" s="27">
        <f>IF($D27="R","R","")</f>
      </c>
      <c r="J27" s="27">
        <f>IF($D27="C","C","")</f>
      </c>
      <c r="K27" s="27">
        <f>IF($D27="NA","NA","")</f>
      </c>
      <c r="L27" s="96">
        <f>CONCATENATE(E27,F27,G27,H27,I27,J27,K27)</f>
      </c>
      <c r="M27" s="17"/>
      <c r="N27" s="119"/>
    </row>
    <row r="28" spans="1:14" ht="34.5" customHeight="1">
      <c r="A28" s="34" t="s">
        <v>1471</v>
      </c>
      <c r="B28" s="38" t="s">
        <v>1472</v>
      </c>
      <c r="C28" s="27" t="s">
        <v>832</v>
      </c>
      <c r="D28" s="83"/>
      <c r="E28" s="31">
        <f aca="true" t="shared" si="8" ref="E28:E71">IF($D28="F","F","")</f>
      </c>
      <c r="F28" s="31">
        <f aca="true" t="shared" si="9" ref="F28:F71">IF($D28="NV","NV","")</f>
      </c>
      <c r="G28" s="31">
        <f aca="true" t="shared" si="10" ref="G28:G71">IF($D28="TP","TP","")</f>
      </c>
      <c r="H28" s="31">
        <f aca="true" t="shared" si="11" ref="H28:H71">IF($D28="M","M","")</f>
      </c>
      <c r="I28" s="31">
        <f aca="true" t="shared" si="12" ref="I28:I71">IF($D28="R","R","")</f>
      </c>
      <c r="J28" s="31">
        <f aca="true" t="shared" si="13" ref="J28:J71">IF($D28="C","C","")</f>
      </c>
      <c r="K28" s="31">
        <f aca="true" t="shared" si="14" ref="K28:K71">IF($D28="NA","NA","")</f>
      </c>
      <c r="L28" s="86">
        <f aca="true" t="shared" si="15" ref="L28:L71">CONCATENATE(E28,F28,G28,H28,I28,J28,K28)</f>
      </c>
      <c r="M28" s="17"/>
      <c r="N28" s="119"/>
    </row>
    <row r="29" spans="1:14" ht="34.5" customHeight="1">
      <c r="A29" s="34" t="s">
        <v>1473</v>
      </c>
      <c r="B29" s="38" t="s">
        <v>1474</v>
      </c>
      <c r="C29" s="27" t="s">
        <v>533</v>
      </c>
      <c r="D29" s="83"/>
      <c r="E29" s="31">
        <f t="shared" si="8"/>
      </c>
      <c r="F29" s="31">
        <f t="shared" si="9"/>
      </c>
      <c r="G29" s="31">
        <f t="shared" si="10"/>
      </c>
      <c r="H29" s="31">
        <f t="shared" si="11"/>
      </c>
      <c r="I29" s="31">
        <f t="shared" si="12"/>
      </c>
      <c r="J29" s="31">
        <f t="shared" si="13"/>
      </c>
      <c r="K29" s="31">
        <f t="shared" si="14"/>
      </c>
      <c r="L29" s="86">
        <f t="shared" si="15"/>
      </c>
      <c r="M29" s="17"/>
      <c r="N29" s="119"/>
    </row>
    <row r="30" spans="1:14" ht="34.5" customHeight="1">
      <c r="A30" s="34" t="s">
        <v>1475</v>
      </c>
      <c r="B30" s="38" t="s">
        <v>1476</v>
      </c>
      <c r="C30" s="27" t="s">
        <v>533</v>
      </c>
      <c r="D30" s="83"/>
      <c r="E30" s="31">
        <f t="shared" si="8"/>
      </c>
      <c r="F30" s="31">
        <f t="shared" si="9"/>
      </c>
      <c r="G30" s="31">
        <f t="shared" si="10"/>
      </c>
      <c r="H30" s="31">
        <f t="shared" si="11"/>
      </c>
      <c r="I30" s="31">
        <f t="shared" si="12"/>
      </c>
      <c r="J30" s="31">
        <f t="shared" si="13"/>
      </c>
      <c r="K30" s="31">
        <f t="shared" si="14"/>
      </c>
      <c r="L30" s="86">
        <f t="shared" si="15"/>
      </c>
      <c r="M30" s="17"/>
      <c r="N30" s="119"/>
    </row>
    <row r="31" spans="1:14" ht="34.5" customHeight="1">
      <c r="A31" s="34" t="s">
        <v>1477</v>
      </c>
      <c r="B31" s="38" t="s">
        <v>1478</v>
      </c>
      <c r="C31" s="27" t="s">
        <v>533</v>
      </c>
      <c r="D31" s="83"/>
      <c r="E31" s="31">
        <f t="shared" si="8"/>
      </c>
      <c r="F31" s="31">
        <f t="shared" si="9"/>
      </c>
      <c r="G31" s="31">
        <f t="shared" si="10"/>
      </c>
      <c r="H31" s="31">
        <f t="shared" si="11"/>
      </c>
      <c r="I31" s="31">
        <f t="shared" si="12"/>
      </c>
      <c r="J31" s="31">
        <f t="shared" si="13"/>
      </c>
      <c r="K31" s="31">
        <f t="shared" si="14"/>
      </c>
      <c r="L31" s="86">
        <f t="shared" si="15"/>
      </c>
      <c r="M31" s="17" t="s">
        <v>131</v>
      </c>
      <c r="N31" s="119"/>
    </row>
    <row r="32" spans="1:14" ht="34.5" customHeight="1">
      <c r="A32" s="34" t="s">
        <v>1479</v>
      </c>
      <c r="B32" s="38" t="s">
        <v>1480</v>
      </c>
      <c r="C32" s="27" t="s">
        <v>533</v>
      </c>
      <c r="D32" s="83"/>
      <c r="E32" s="31">
        <f t="shared" si="8"/>
      </c>
      <c r="F32" s="31">
        <f t="shared" si="9"/>
      </c>
      <c r="G32" s="31">
        <f t="shared" si="10"/>
      </c>
      <c r="H32" s="31">
        <f t="shared" si="11"/>
      </c>
      <c r="I32" s="31">
        <f t="shared" si="12"/>
      </c>
      <c r="J32" s="31">
        <f t="shared" si="13"/>
      </c>
      <c r="K32" s="31">
        <f t="shared" si="14"/>
      </c>
      <c r="L32" s="86">
        <f t="shared" si="15"/>
      </c>
      <c r="M32" s="17"/>
      <c r="N32" s="119"/>
    </row>
    <row r="33" spans="1:14" ht="34.5" customHeight="1">
      <c r="A33" s="34" t="s">
        <v>1481</v>
      </c>
      <c r="B33" s="38" t="s">
        <v>1482</v>
      </c>
      <c r="C33" s="27" t="s">
        <v>533</v>
      </c>
      <c r="D33" s="83"/>
      <c r="E33" s="31">
        <f t="shared" si="8"/>
      </c>
      <c r="F33" s="31">
        <f t="shared" si="9"/>
      </c>
      <c r="G33" s="31">
        <f t="shared" si="10"/>
      </c>
      <c r="H33" s="31">
        <f t="shared" si="11"/>
      </c>
      <c r="I33" s="31">
        <f t="shared" si="12"/>
      </c>
      <c r="J33" s="31">
        <f t="shared" si="13"/>
      </c>
      <c r="K33" s="31">
        <f t="shared" si="14"/>
      </c>
      <c r="L33" s="86">
        <f t="shared" si="15"/>
      </c>
      <c r="M33" s="17"/>
      <c r="N33" s="119"/>
    </row>
    <row r="34" spans="1:14" ht="34.5" customHeight="1">
      <c r="A34" s="34" t="s">
        <v>1483</v>
      </c>
      <c r="B34" s="38" t="s">
        <v>1484</v>
      </c>
      <c r="C34" s="27" t="s">
        <v>533</v>
      </c>
      <c r="D34" s="83"/>
      <c r="E34" s="31">
        <f t="shared" si="8"/>
      </c>
      <c r="F34" s="31">
        <f t="shared" si="9"/>
      </c>
      <c r="G34" s="31">
        <f t="shared" si="10"/>
      </c>
      <c r="H34" s="31">
        <f t="shared" si="11"/>
      </c>
      <c r="I34" s="31">
        <f t="shared" si="12"/>
      </c>
      <c r="J34" s="31">
        <f t="shared" si="13"/>
      </c>
      <c r="K34" s="31">
        <f t="shared" si="14"/>
      </c>
      <c r="L34" s="86">
        <f t="shared" si="15"/>
      </c>
      <c r="M34" s="17"/>
      <c r="N34" s="119"/>
    </row>
    <row r="35" spans="1:14" ht="34.5" customHeight="1">
      <c r="A35" s="34" t="s">
        <v>1485</v>
      </c>
      <c r="B35" s="38" t="s">
        <v>1486</v>
      </c>
      <c r="C35" s="27" t="s">
        <v>533</v>
      </c>
      <c r="D35" s="83"/>
      <c r="E35" s="31">
        <f t="shared" si="8"/>
      </c>
      <c r="F35" s="31">
        <f t="shared" si="9"/>
      </c>
      <c r="G35" s="31">
        <f t="shared" si="10"/>
      </c>
      <c r="H35" s="31">
        <f t="shared" si="11"/>
      </c>
      <c r="I35" s="31">
        <f t="shared" si="12"/>
      </c>
      <c r="J35" s="31">
        <f t="shared" si="13"/>
      </c>
      <c r="K35" s="31">
        <f t="shared" si="14"/>
      </c>
      <c r="L35" s="86">
        <f t="shared" si="15"/>
      </c>
      <c r="M35" s="17"/>
      <c r="N35" s="119"/>
    </row>
    <row r="36" spans="1:14" ht="34.5" customHeight="1">
      <c r="A36" s="34" t="s">
        <v>1487</v>
      </c>
      <c r="B36" s="38" t="s">
        <v>1488</v>
      </c>
      <c r="C36" s="27" t="s">
        <v>533</v>
      </c>
      <c r="D36" s="83"/>
      <c r="E36" s="31">
        <f t="shared" si="8"/>
      </c>
      <c r="F36" s="31">
        <f t="shared" si="9"/>
      </c>
      <c r="G36" s="31">
        <f t="shared" si="10"/>
      </c>
      <c r="H36" s="31">
        <f t="shared" si="11"/>
      </c>
      <c r="I36" s="31">
        <f t="shared" si="12"/>
      </c>
      <c r="J36" s="31">
        <f t="shared" si="13"/>
      </c>
      <c r="K36" s="31">
        <f t="shared" si="14"/>
      </c>
      <c r="L36" s="86">
        <f t="shared" si="15"/>
      </c>
      <c r="M36" s="17"/>
      <c r="N36" s="119"/>
    </row>
    <row r="37" spans="1:14" ht="34.5" customHeight="1">
      <c r="A37" s="34" t="s">
        <v>1489</v>
      </c>
      <c r="B37" s="38" t="s">
        <v>1490</v>
      </c>
      <c r="C37" s="27" t="s">
        <v>533</v>
      </c>
      <c r="D37" s="83"/>
      <c r="E37" s="31">
        <f t="shared" si="8"/>
      </c>
      <c r="F37" s="31">
        <f t="shared" si="9"/>
      </c>
      <c r="G37" s="31">
        <f t="shared" si="10"/>
      </c>
      <c r="H37" s="31">
        <f t="shared" si="11"/>
      </c>
      <c r="I37" s="31">
        <f t="shared" si="12"/>
      </c>
      <c r="J37" s="31">
        <f t="shared" si="13"/>
      </c>
      <c r="K37" s="31">
        <f t="shared" si="14"/>
      </c>
      <c r="L37" s="86">
        <f t="shared" si="15"/>
      </c>
      <c r="M37" s="17"/>
      <c r="N37" s="119"/>
    </row>
    <row r="38" spans="1:14" ht="34.5" customHeight="1">
      <c r="A38" s="34" t="s">
        <v>1491</v>
      </c>
      <c r="B38" s="38" t="s">
        <v>1492</v>
      </c>
      <c r="C38" s="27" t="s">
        <v>533</v>
      </c>
      <c r="D38" s="83"/>
      <c r="E38" s="31">
        <f t="shared" si="8"/>
      </c>
      <c r="F38" s="31">
        <f t="shared" si="9"/>
      </c>
      <c r="G38" s="31">
        <f t="shared" si="10"/>
      </c>
      <c r="H38" s="31">
        <f t="shared" si="11"/>
      </c>
      <c r="I38" s="31">
        <f t="shared" si="12"/>
      </c>
      <c r="J38" s="31">
        <f t="shared" si="13"/>
      </c>
      <c r="K38" s="31">
        <f t="shared" si="14"/>
      </c>
      <c r="L38" s="86">
        <f t="shared" si="15"/>
      </c>
      <c r="M38" s="17"/>
      <c r="N38" s="119"/>
    </row>
    <row r="39" spans="1:14" ht="34.5" customHeight="1">
      <c r="A39" s="34" t="s">
        <v>1493</v>
      </c>
      <c r="B39" s="38" t="s">
        <v>1494</v>
      </c>
      <c r="C39" s="27" t="s">
        <v>533</v>
      </c>
      <c r="D39" s="83"/>
      <c r="E39" s="31">
        <f t="shared" si="8"/>
      </c>
      <c r="F39" s="31">
        <f t="shared" si="9"/>
      </c>
      <c r="G39" s="31">
        <f t="shared" si="10"/>
      </c>
      <c r="H39" s="31">
        <f t="shared" si="11"/>
      </c>
      <c r="I39" s="31">
        <f t="shared" si="12"/>
      </c>
      <c r="J39" s="31">
        <f t="shared" si="13"/>
      </c>
      <c r="K39" s="31">
        <f t="shared" si="14"/>
      </c>
      <c r="L39" s="86">
        <f t="shared" si="15"/>
      </c>
      <c r="M39" s="17"/>
      <c r="N39" s="119"/>
    </row>
    <row r="40" spans="1:14" ht="34.5" customHeight="1">
      <c r="A40" s="34" t="s">
        <v>1495</v>
      </c>
      <c r="B40" s="38" t="s">
        <v>1496</v>
      </c>
      <c r="C40" s="27" t="s">
        <v>533</v>
      </c>
      <c r="D40" s="83"/>
      <c r="E40" s="31">
        <f t="shared" si="8"/>
      </c>
      <c r="F40" s="31">
        <f t="shared" si="9"/>
      </c>
      <c r="G40" s="31">
        <f t="shared" si="10"/>
      </c>
      <c r="H40" s="31">
        <f t="shared" si="11"/>
      </c>
      <c r="I40" s="31">
        <f t="shared" si="12"/>
      </c>
      <c r="J40" s="31">
        <f t="shared" si="13"/>
      </c>
      <c r="K40" s="31">
        <f t="shared" si="14"/>
      </c>
      <c r="L40" s="86">
        <f t="shared" si="15"/>
      </c>
      <c r="M40" s="17"/>
      <c r="N40" s="119"/>
    </row>
    <row r="41" spans="1:14" ht="34.5" customHeight="1">
      <c r="A41" s="34" t="s">
        <v>1497</v>
      </c>
      <c r="B41" s="38" t="s">
        <v>1498</v>
      </c>
      <c r="C41" s="27" t="s">
        <v>533</v>
      </c>
      <c r="D41" s="83"/>
      <c r="E41" s="31">
        <f t="shared" si="8"/>
      </c>
      <c r="F41" s="31">
        <f t="shared" si="9"/>
      </c>
      <c r="G41" s="31">
        <f t="shared" si="10"/>
      </c>
      <c r="H41" s="31">
        <f t="shared" si="11"/>
      </c>
      <c r="I41" s="31">
        <f t="shared" si="12"/>
      </c>
      <c r="J41" s="31">
        <f t="shared" si="13"/>
      </c>
      <c r="K41" s="31">
        <f t="shared" si="14"/>
      </c>
      <c r="L41" s="86">
        <f t="shared" si="15"/>
      </c>
      <c r="M41" s="17"/>
      <c r="N41" s="119"/>
    </row>
    <row r="42" spans="1:14" ht="34.5" customHeight="1">
      <c r="A42" s="34" t="s">
        <v>1499</v>
      </c>
      <c r="B42" s="38" t="s">
        <v>1500</v>
      </c>
      <c r="C42" s="27" t="s">
        <v>533</v>
      </c>
      <c r="D42" s="83"/>
      <c r="E42" s="31">
        <f t="shared" si="8"/>
      </c>
      <c r="F42" s="31">
        <f t="shared" si="9"/>
      </c>
      <c r="G42" s="31">
        <f t="shared" si="10"/>
      </c>
      <c r="H42" s="31">
        <f t="shared" si="11"/>
      </c>
      <c r="I42" s="31">
        <f t="shared" si="12"/>
      </c>
      <c r="J42" s="31">
        <f t="shared" si="13"/>
      </c>
      <c r="K42" s="31">
        <f t="shared" si="14"/>
      </c>
      <c r="L42" s="86">
        <f t="shared" si="15"/>
      </c>
      <c r="M42" s="17"/>
      <c r="N42" s="119"/>
    </row>
    <row r="43" spans="1:14" ht="34.5" customHeight="1">
      <c r="A43" s="34" t="s">
        <v>1501</v>
      </c>
      <c r="B43" s="38" t="s">
        <v>1502</v>
      </c>
      <c r="C43" s="27" t="s">
        <v>533</v>
      </c>
      <c r="D43" s="83"/>
      <c r="E43" s="31">
        <f t="shared" si="8"/>
      </c>
      <c r="F43" s="31">
        <f t="shared" si="9"/>
      </c>
      <c r="G43" s="31">
        <f t="shared" si="10"/>
      </c>
      <c r="H43" s="31">
        <f t="shared" si="11"/>
      </c>
      <c r="I43" s="31">
        <f t="shared" si="12"/>
      </c>
      <c r="J43" s="31">
        <f t="shared" si="13"/>
      </c>
      <c r="K43" s="31">
        <f t="shared" si="14"/>
      </c>
      <c r="L43" s="86">
        <f t="shared" si="15"/>
      </c>
      <c r="M43" s="17"/>
      <c r="N43" s="119"/>
    </row>
    <row r="44" spans="1:14" ht="34.5" customHeight="1">
      <c r="A44" s="34" t="s">
        <v>1503</v>
      </c>
      <c r="B44" s="38" t="s">
        <v>1504</v>
      </c>
      <c r="C44" s="27" t="s">
        <v>533</v>
      </c>
      <c r="D44" s="83"/>
      <c r="E44" s="31">
        <f t="shared" si="8"/>
      </c>
      <c r="F44" s="31">
        <f t="shared" si="9"/>
      </c>
      <c r="G44" s="31">
        <f t="shared" si="10"/>
      </c>
      <c r="H44" s="31">
        <f t="shared" si="11"/>
      </c>
      <c r="I44" s="31">
        <f t="shared" si="12"/>
      </c>
      <c r="J44" s="31">
        <f t="shared" si="13"/>
      </c>
      <c r="K44" s="31">
        <f t="shared" si="14"/>
      </c>
      <c r="L44" s="86">
        <f t="shared" si="15"/>
      </c>
      <c r="M44" s="17"/>
      <c r="N44" s="119"/>
    </row>
    <row r="45" spans="1:14" ht="34.5" customHeight="1">
      <c r="A45" s="34" t="s">
        <v>1505</v>
      </c>
      <c r="B45" s="38" t="s">
        <v>1506</v>
      </c>
      <c r="C45" s="27" t="s">
        <v>533</v>
      </c>
      <c r="D45" s="83"/>
      <c r="E45" s="31">
        <f t="shared" si="8"/>
      </c>
      <c r="F45" s="31">
        <f t="shared" si="9"/>
      </c>
      <c r="G45" s="31">
        <f t="shared" si="10"/>
      </c>
      <c r="H45" s="31">
        <f t="shared" si="11"/>
      </c>
      <c r="I45" s="31">
        <f t="shared" si="12"/>
      </c>
      <c r="J45" s="31">
        <f t="shared" si="13"/>
      </c>
      <c r="K45" s="31">
        <f t="shared" si="14"/>
      </c>
      <c r="L45" s="86">
        <f t="shared" si="15"/>
      </c>
      <c r="M45" s="17"/>
      <c r="N45" s="119"/>
    </row>
    <row r="46" spans="1:14" ht="34.5" customHeight="1">
      <c r="A46" s="34" t="s">
        <v>1507</v>
      </c>
      <c r="B46" s="38" t="s">
        <v>1508</v>
      </c>
      <c r="C46" s="27" t="s">
        <v>533</v>
      </c>
      <c r="D46" s="83"/>
      <c r="E46" s="31">
        <f t="shared" si="8"/>
      </c>
      <c r="F46" s="31">
        <f t="shared" si="9"/>
      </c>
      <c r="G46" s="31">
        <f t="shared" si="10"/>
      </c>
      <c r="H46" s="31">
        <f t="shared" si="11"/>
      </c>
      <c r="I46" s="31">
        <f t="shared" si="12"/>
      </c>
      <c r="J46" s="31">
        <f t="shared" si="13"/>
      </c>
      <c r="K46" s="31">
        <f t="shared" si="14"/>
      </c>
      <c r="L46" s="86">
        <f t="shared" si="15"/>
      </c>
      <c r="M46" s="17"/>
      <c r="N46" s="119"/>
    </row>
    <row r="47" spans="1:14" ht="34.5" customHeight="1">
      <c r="A47" s="34" t="s">
        <v>1509</v>
      </c>
      <c r="B47" s="38" t="s">
        <v>620</v>
      </c>
      <c r="C47" s="27" t="s">
        <v>533</v>
      </c>
      <c r="D47" s="83"/>
      <c r="E47" s="31">
        <f t="shared" si="8"/>
      </c>
      <c r="F47" s="31">
        <f t="shared" si="9"/>
      </c>
      <c r="G47" s="31">
        <f t="shared" si="10"/>
      </c>
      <c r="H47" s="31">
        <f t="shared" si="11"/>
      </c>
      <c r="I47" s="31">
        <f t="shared" si="12"/>
      </c>
      <c r="J47" s="31">
        <f t="shared" si="13"/>
      </c>
      <c r="K47" s="31">
        <f t="shared" si="14"/>
      </c>
      <c r="L47" s="86">
        <f t="shared" si="15"/>
      </c>
      <c r="M47" s="17"/>
      <c r="N47" s="119"/>
    </row>
    <row r="48" spans="1:14" ht="34.5" customHeight="1">
      <c r="A48" s="34" t="s">
        <v>1510</v>
      </c>
      <c r="B48" s="38" t="s">
        <v>1511</v>
      </c>
      <c r="C48" s="27" t="s">
        <v>533</v>
      </c>
      <c r="D48" s="83"/>
      <c r="E48" s="31">
        <f t="shared" si="8"/>
      </c>
      <c r="F48" s="31">
        <f t="shared" si="9"/>
      </c>
      <c r="G48" s="31">
        <f t="shared" si="10"/>
      </c>
      <c r="H48" s="31">
        <f t="shared" si="11"/>
      </c>
      <c r="I48" s="31">
        <f t="shared" si="12"/>
      </c>
      <c r="J48" s="31">
        <f t="shared" si="13"/>
      </c>
      <c r="K48" s="31">
        <f t="shared" si="14"/>
      </c>
      <c r="L48" s="86">
        <f t="shared" si="15"/>
      </c>
      <c r="M48" s="17" t="s">
        <v>132</v>
      </c>
      <c r="N48" s="119"/>
    </row>
    <row r="49" spans="1:14" ht="34.5" customHeight="1">
      <c r="A49" s="34" t="s">
        <v>1512</v>
      </c>
      <c r="B49" s="38" t="s">
        <v>1513</v>
      </c>
      <c r="C49" s="27" t="s">
        <v>533</v>
      </c>
      <c r="D49" s="83"/>
      <c r="E49" s="31">
        <f t="shared" si="8"/>
      </c>
      <c r="F49" s="31">
        <f t="shared" si="9"/>
      </c>
      <c r="G49" s="31">
        <f t="shared" si="10"/>
      </c>
      <c r="H49" s="31">
        <f t="shared" si="11"/>
      </c>
      <c r="I49" s="31">
        <f t="shared" si="12"/>
      </c>
      <c r="J49" s="31">
        <f t="shared" si="13"/>
      </c>
      <c r="K49" s="31">
        <f t="shared" si="14"/>
      </c>
      <c r="L49" s="86">
        <f t="shared" si="15"/>
      </c>
      <c r="M49" s="17"/>
      <c r="N49" s="119"/>
    </row>
    <row r="50" spans="1:14" ht="34.5" customHeight="1">
      <c r="A50" s="34" t="s">
        <v>1514</v>
      </c>
      <c r="B50" s="38" t="s">
        <v>1515</v>
      </c>
      <c r="C50" s="27" t="s">
        <v>533</v>
      </c>
      <c r="D50" s="83"/>
      <c r="E50" s="31">
        <f t="shared" si="8"/>
      </c>
      <c r="F50" s="31">
        <f t="shared" si="9"/>
      </c>
      <c r="G50" s="31">
        <f t="shared" si="10"/>
      </c>
      <c r="H50" s="31">
        <f t="shared" si="11"/>
      </c>
      <c r="I50" s="31">
        <f t="shared" si="12"/>
      </c>
      <c r="J50" s="31">
        <f t="shared" si="13"/>
      </c>
      <c r="K50" s="31">
        <f t="shared" si="14"/>
      </c>
      <c r="L50" s="86">
        <f t="shared" si="15"/>
      </c>
      <c r="M50" s="17"/>
      <c r="N50" s="119"/>
    </row>
    <row r="51" spans="1:14" ht="47.25" customHeight="1">
      <c r="A51" s="34" t="s">
        <v>1516</v>
      </c>
      <c r="B51" s="38" t="s">
        <v>1517</v>
      </c>
      <c r="C51" s="27" t="s">
        <v>533</v>
      </c>
      <c r="D51" s="83"/>
      <c r="E51" s="31">
        <f t="shared" si="8"/>
      </c>
      <c r="F51" s="31">
        <f t="shared" si="9"/>
      </c>
      <c r="G51" s="31">
        <f t="shared" si="10"/>
      </c>
      <c r="H51" s="31">
        <f t="shared" si="11"/>
      </c>
      <c r="I51" s="31">
        <f t="shared" si="12"/>
      </c>
      <c r="J51" s="31">
        <f t="shared" si="13"/>
      </c>
      <c r="K51" s="31">
        <f t="shared" si="14"/>
      </c>
      <c r="L51" s="86">
        <f t="shared" si="15"/>
      </c>
      <c r="M51" s="17"/>
      <c r="N51" s="119"/>
    </row>
    <row r="52" spans="1:14" ht="34.5" customHeight="1">
      <c r="A52" s="34" t="s">
        <v>1518</v>
      </c>
      <c r="B52" s="38" t="s">
        <v>1519</v>
      </c>
      <c r="C52" s="27" t="s">
        <v>533</v>
      </c>
      <c r="D52" s="83"/>
      <c r="E52" s="31">
        <f t="shared" si="8"/>
      </c>
      <c r="F52" s="31">
        <f t="shared" si="9"/>
      </c>
      <c r="G52" s="31">
        <f t="shared" si="10"/>
      </c>
      <c r="H52" s="31">
        <f t="shared" si="11"/>
      </c>
      <c r="I52" s="31">
        <f t="shared" si="12"/>
      </c>
      <c r="J52" s="31">
        <f t="shared" si="13"/>
      </c>
      <c r="K52" s="31">
        <f t="shared" si="14"/>
      </c>
      <c r="L52" s="86">
        <f t="shared" si="15"/>
      </c>
      <c r="M52" s="17"/>
      <c r="N52" s="119"/>
    </row>
    <row r="53" spans="1:14" ht="34.5" customHeight="1">
      <c r="A53" s="34" t="s">
        <v>1520</v>
      </c>
      <c r="B53" s="38" t="s">
        <v>1521</v>
      </c>
      <c r="C53" s="27" t="s">
        <v>533</v>
      </c>
      <c r="D53" s="83"/>
      <c r="E53" s="31">
        <f t="shared" si="8"/>
      </c>
      <c r="F53" s="31">
        <f t="shared" si="9"/>
      </c>
      <c r="G53" s="31">
        <f t="shared" si="10"/>
      </c>
      <c r="H53" s="31">
        <f t="shared" si="11"/>
      </c>
      <c r="I53" s="31">
        <f t="shared" si="12"/>
      </c>
      <c r="J53" s="31">
        <f t="shared" si="13"/>
      </c>
      <c r="K53" s="31">
        <f t="shared" si="14"/>
      </c>
      <c r="L53" s="86">
        <f t="shared" si="15"/>
      </c>
      <c r="M53" s="17"/>
      <c r="N53" s="119"/>
    </row>
    <row r="54" spans="1:14" ht="34.5" customHeight="1">
      <c r="A54" s="34" t="s">
        <v>1522</v>
      </c>
      <c r="B54" s="38" t="s">
        <v>1523</v>
      </c>
      <c r="C54" s="27" t="s">
        <v>533</v>
      </c>
      <c r="D54" s="83"/>
      <c r="E54" s="31">
        <f t="shared" si="8"/>
      </c>
      <c r="F54" s="31">
        <f t="shared" si="9"/>
      </c>
      <c r="G54" s="31">
        <f t="shared" si="10"/>
      </c>
      <c r="H54" s="31">
        <f t="shared" si="11"/>
      </c>
      <c r="I54" s="31">
        <f t="shared" si="12"/>
      </c>
      <c r="J54" s="31">
        <f t="shared" si="13"/>
      </c>
      <c r="K54" s="31">
        <f t="shared" si="14"/>
      </c>
      <c r="L54" s="86">
        <f t="shared" si="15"/>
      </c>
      <c r="M54" s="17"/>
      <c r="N54" s="119"/>
    </row>
    <row r="55" spans="1:14" ht="34.5" customHeight="1">
      <c r="A55" s="34" t="s">
        <v>1524</v>
      </c>
      <c r="B55" s="38" t="s">
        <v>1525</v>
      </c>
      <c r="C55" s="27" t="s">
        <v>533</v>
      </c>
      <c r="D55" s="83"/>
      <c r="E55" s="31">
        <f t="shared" si="8"/>
      </c>
      <c r="F55" s="31">
        <f t="shared" si="9"/>
      </c>
      <c r="G55" s="31">
        <f t="shared" si="10"/>
      </c>
      <c r="H55" s="31">
        <f t="shared" si="11"/>
      </c>
      <c r="I55" s="31">
        <f t="shared" si="12"/>
      </c>
      <c r="J55" s="31">
        <f t="shared" si="13"/>
      </c>
      <c r="K55" s="31">
        <f t="shared" si="14"/>
      </c>
      <c r="L55" s="86">
        <f t="shared" si="15"/>
      </c>
      <c r="M55" s="17"/>
      <c r="N55" s="119"/>
    </row>
    <row r="56" spans="1:14" ht="34.5" customHeight="1">
      <c r="A56" s="34" t="s">
        <v>1526</v>
      </c>
      <c r="B56" s="38" t="s">
        <v>623</v>
      </c>
      <c r="C56" s="27" t="s">
        <v>533</v>
      </c>
      <c r="D56" s="83"/>
      <c r="E56" s="31">
        <f t="shared" si="8"/>
      </c>
      <c r="F56" s="31">
        <f t="shared" si="9"/>
      </c>
      <c r="G56" s="31">
        <f t="shared" si="10"/>
      </c>
      <c r="H56" s="31">
        <f t="shared" si="11"/>
      </c>
      <c r="I56" s="31">
        <f t="shared" si="12"/>
      </c>
      <c r="J56" s="31">
        <f t="shared" si="13"/>
      </c>
      <c r="K56" s="31">
        <f t="shared" si="14"/>
      </c>
      <c r="L56" s="86">
        <f t="shared" si="15"/>
      </c>
      <c r="M56" s="17"/>
      <c r="N56" s="119"/>
    </row>
    <row r="57" spans="1:14" ht="34.5" customHeight="1">
      <c r="A57" s="34" t="s">
        <v>1528</v>
      </c>
      <c r="B57" s="38" t="s">
        <v>624</v>
      </c>
      <c r="C57" s="27" t="s">
        <v>533</v>
      </c>
      <c r="D57" s="83"/>
      <c r="E57" s="31">
        <f t="shared" si="8"/>
      </c>
      <c r="F57" s="31">
        <f t="shared" si="9"/>
      </c>
      <c r="G57" s="31">
        <f t="shared" si="10"/>
      </c>
      <c r="H57" s="31">
        <f t="shared" si="11"/>
      </c>
      <c r="I57" s="31">
        <f t="shared" si="12"/>
      </c>
      <c r="J57" s="31">
        <f t="shared" si="13"/>
      </c>
      <c r="K57" s="31">
        <f t="shared" si="14"/>
      </c>
      <c r="L57" s="86">
        <f t="shared" si="15"/>
      </c>
      <c r="M57" s="17"/>
      <c r="N57" s="119"/>
    </row>
    <row r="58" spans="1:14" ht="34.5" customHeight="1">
      <c r="A58" s="34" t="s">
        <v>1530</v>
      </c>
      <c r="B58" s="35" t="s">
        <v>1527</v>
      </c>
      <c r="C58" s="27" t="s">
        <v>534</v>
      </c>
      <c r="D58" s="83"/>
      <c r="E58" s="31">
        <f t="shared" si="8"/>
      </c>
      <c r="F58" s="31">
        <f t="shared" si="9"/>
      </c>
      <c r="G58" s="31">
        <f t="shared" si="10"/>
      </c>
      <c r="H58" s="31">
        <f t="shared" si="11"/>
      </c>
      <c r="I58" s="31">
        <f t="shared" si="12"/>
      </c>
      <c r="J58" s="31">
        <f t="shared" si="13"/>
      </c>
      <c r="K58" s="31">
        <f t="shared" si="14"/>
      </c>
      <c r="L58" s="86">
        <f t="shared" si="15"/>
      </c>
      <c r="M58" s="17"/>
      <c r="N58" s="119"/>
    </row>
    <row r="59" spans="1:14" ht="34.5" customHeight="1">
      <c r="A59" s="34" t="s">
        <v>1149</v>
      </c>
      <c r="B59" s="35" t="s">
        <v>1529</v>
      </c>
      <c r="C59" s="27" t="s">
        <v>533</v>
      </c>
      <c r="D59" s="83"/>
      <c r="E59" s="31">
        <f t="shared" si="8"/>
      </c>
      <c r="F59" s="31">
        <f t="shared" si="9"/>
      </c>
      <c r="G59" s="31">
        <f t="shared" si="10"/>
      </c>
      <c r="H59" s="31">
        <f t="shared" si="11"/>
      </c>
      <c r="I59" s="31">
        <f t="shared" si="12"/>
      </c>
      <c r="J59" s="31">
        <f t="shared" si="13"/>
      </c>
      <c r="K59" s="31">
        <f t="shared" si="14"/>
      </c>
      <c r="L59" s="86">
        <f t="shared" si="15"/>
      </c>
      <c r="M59" s="17"/>
      <c r="N59" s="119"/>
    </row>
    <row r="60" spans="1:14" ht="67.5" customHeight="1">
      <c r="A60" s="34" t="s">
        <v>1151</v>
      </c>
      <c r="B60" s="35" t="s">
        <v>1148</v>
      </c>
      <c r="C60" s="27" t="s">
        <v>533</v>
      </c>
      <c r="D60" s="83"/>
      <c r="E60" s="31">
        <f t="shared" si="8"/>
      </c>
      <c r="F60" s="31">
        <f t="shared" si="9"/>
      </c>
      <c r="G60" s="31">
        <f t="shared" si="10"/>
      </c>
      <c r="H60" s="31">
        <f t="shared" si="11"/>
      </c>
      <c r="I60" s="31">
        <f t="shared" si="12"/>
      </c>
      <c r="J60" s="31">
        <f t="shared" si="13"/>
      </c>
      <c r="K60" s="31">
        <f t="shared" si="14"/>
      </c>
      <c r="L60" s="86">
        <f t="shared" si="15"/>
      </c>
      <c r="M60" s="17"/>
      <c r="N60" s="119"/>
    </row>
    <row r="61" spans="1:14" ht="43.5" customHeight="1">
      <c r="A61" s="34" t="s">
        <v>1153</v>
      </c>
      <c r="B61" s="35" t="s">
        <v>1150</v>
      </c>
      <c r="C61" s="27" t="s">
        <v>533</v>
      </c>
      <c r="D61" s="83"/>
      <c r="E61" s="31">
        <f t="shared" si="8"/>
      </c>
      <c r="F61" s="31">
        <f t="shared" si="9"/>
      </c>
      <c r="G61" s="31">
        <f t="shared" si="10"/>
      </c>
      <c r="H61" s="31">
        <f t="shared" si="11"/>
      </c>
      <c r="I61" s="31">
        <f t="shared" si="12"/>
      </c>
      <c r="J61" s="31">
        <f t="shared" si="13"/>
      </c>
      <c r="K61" s="31">
        <f t="shared" si="14"/>
      </c>
      <c r="L61" s="86">
        <f t="shared" si="15"/>
      </c>
      <c r="M61" s="17"/>
      <c r="N61" s="119"/>
    </row>
    <row r="62" spans="1:14" ht="34.5" customHeight="1">
      <c r="A62" s="34" t="s">
        <v>1155</v>
      </c>
      <c r="B62" s="35" t="s">
        <v>1152</v>
      </c>
      <c r="C62" s="27" t="s">
        <v>533</v>
      </c>
      <c r="D62" s="83"/>
      <c r="E62" s="31">
        <f t="shared" si="8"/>
      </c>
      <c r="F62" s="31">
        <f t="shared" si="9"/>
      </c>
      <c r="G62" s="31">
        <f t="shared" si="10"/>
      </c>
      <c r="H62" s="31">
        <f t="shared" si="11"/>
      </c>
      <c r="I62" s="31">
        <f t="shared" si="12"/>
      </c>
      <c r="J62" s="31">
        <f t="shared" si="13"/>
      </c>
      <c r="K62" s="31">
        <f t="shared" si="14"/>
      </c>
      <c r="L62" s="86">
        <f t="shared" si="15"/>
      </c>
      <c r="M62" s="17"/>
      <c r="N62" s="119"/>
    </row>
    <row r="63" spans="1:14" ht="34.5" customHeight="1">
      <c r="A63" s="34" t="s">
        <v>1157</v>
      </c>
      <c r="B63" s="35" t="s">
        <v>1154</v>
      </c>
      <c r="C63" s="27" t="s">
        <v>533</v>
      </c>
      <c r="D63" s="83"/>
      <c r="E63" s="31">
        <f t="shared" si="8"/>
      </c>
      <c r="F63" s="31">
        <f t="shared" si="9"/>
      </c>
      <c r="G63" s="31">
        <f t="shared" si="10"/>
      </c>
      <c r="H63" s="31">
        <f t="shared" si="11"/>
      </c>
      <c r="I63" s="31">
        <f t="shared" si="12"/>
      </c>
      <c r="J63" s="31">
        <f t="shared" si="13"/>
      </c>
      <c r="K63" s="31">
        <f t="shared" si="14"/>
      </c>
      <c r="L63" s="86">
        <f t="shared" si="15"/>
      </c>
      <c r="M63" s="17"/>
      <c r="N63" s="119"/>
    </row>
    <row r="64" spans="1:14" ht="34.5" customHeight="1">
      <c r="A64" s="34" t="s">
        <v>1159</v>
      </c>
      <c r="B64" s="35" t="s">
        <v>1156</v>
      </c>
      <c r="C64" s="27" t="s">
        <v>533</v>
      </c>
      <c r="D64" s="83"/>
      <c r="E64" s="31">
        <f t="shared" si="8"/>
      </c>
      <c r="F64" s="31">
        <f t="shared" si="9"/>
      </c>
      <c r="G64" s="31">
        <f t="shared" si="10"/>
      </c>
      <c r="H64" s="31">
        <f t="shared" si="11"/>
      </c>
      <c r="I64" s="31">
        <f t="shared" si="12"/>
      </c>
      <c r="J64" s="31">
        <f t="shared" si="13"/>
      </c>
      <c r="K64" s="31">
        <f t="shared" si="14"/>
      </c>
      <c r="L64" s="86">
        <f t="shared" si="15"/>
      </c>
      <c r="M64" s="17"/>
      <c r="N64" s="119"/>
    </row>
    <row r="65" spans="1:14" ht="34.5" customHeight="1">
      <c r="A65" s="34" t="s">
        <v>1161</v>
      </c>
      <c r="B65" s="35" t="s">
        <v>1158</v>
      </c>
      <c r="C65" s="27" t="s">
        <v>533</v>
      </c>
      <c r="D65" s="83"/>
      <c r="E65" s="31">
        <f t="shared" si="8"/>
      </c>
      <c r="F65" s="31">
        <f t="shared" si="9"/>
      </c>
      <c r="G65" s="31">
        <f t="shared" si="10"/>
      </c>
      <c r="H65" s="31">
        <f t="shared" si="11"/>
      </c>
      <c r="I65" s="31">
        <f t="shared" si="12"/>
      </c>
      <c r="J65" s="31">
        <f t="shared" si="13"/>
      </c>
      <c r="K65" s="31">
        <f t="shared" si="14"/>
      </c>
      <c r="L65" s="86">
        <f t="shared" si="15"/>
      </c>
      <c r="M65" s="17"/>
      <c r="N65" s="119"/>
    </row>
    <row r="66" spans="1:14" ht="34.5" customHeight="1">
      <c r="A66" s="34" t="s">
        <v>1163</v>
      </c>
      <c r="B66" s="35" t="s">
        <v>1160</v>
      </c>
      <c r="C66" s="27" t="s">
        <v>533</v>
      </c>
      <c r="D66" s="83"/>
      <c r="E66" s="31">
        <f t="shared" si="8"/>
      </c>
      <c r="F66" s="31">
        <f t="shared" si="9"/>
      </c>
      <c r="G66" s="31">
        <f t="shared" si="10"/>
      </c>
      <c r="H66" s="31">
        <f t="shared" si="11"/>
      </c>
      <c r="I66" s="31">
        <f t="shared" si="12"/>
      </c>
      <c r="J66" s="31">
        <f t="shared" si="13"/>
      </c>
      <c r="K66" s="31">
        <f t="shared" si="14"/>
      </c>
      <c r="L66" s="86">
        <f t="shared" si="15"/>
      </c>
      <c r="M66" s="17"/>
      <c r="N66" s="119"/>
    </row>
    <row r="67" spans="1:14" ht="34.5" customHeight="1">
      <c r="A67" s="34" t="s">
        <v>1165</v>
      </c>
      <c r="B67" s="35" t="s">
        <v>1162</v>
      </c>
      <c r="C67" s="27" t="s">
        <v>533</v>
      </c>
      <c r="D67" s="83"/>
      <c r="E67" s="31">
        <f t="shared" si="8"/>
      </c>
      <c r="F67" s="31">
        <f t="shared" si="9"/>
      </c>
      <c r="G67" s="31">
        <f t="shared" si="10"/>
      </c>
      <c r="H67" s="31">
        <f t="shared" si="11"/>
      </c>
      <c r="I67" s="31">
        <f t="shared" si="12"/>
      </c>
      <c r="J67" s="31">
        <f t="shared" si="13"/>
      </c>
      <c r="K67" s="31">
        <f t="shared" si="14"/>
      </c>
      <c r="L67" s="86">
        <f t="shared" si="15"/>
      </c>
      <c r="M67" s="17"/>
      <c r="N67" s="119"/>
    </row>
    <row r="68" spans="1:14" ht="34.5" customHeight="1">
      <c r="A68" s="34" t="s">
        <v>1167</v>
      </c>
      <c r="B68" s="35" t="s">
        <v>1164</v>
      </c>
      <c r="C68" s="27" t="s">
        <v>533</v>
      </c>
      <c r="D68" s="83"/>
      <c r="E68" s="31">
        <f t="shared" si="8"/>
      </c>
      <c r="F68" s="31">
        <f t="shared" si="9"/>
      </c>
      <c r="G68" s="31">
        <f t="shared" si="10"/>
      </c>
      <c r="H68" s="31">
        <f t="shared" si="11"/>
      </c>
      <c r="I68" s="31">
        <f t="shared" si="12"/>
      </c>
      <c r="J68" s="31">
        <f t="shared" si="13"/>
      </c>
      <c r="K68" s="31">
        <f t="shared" si="14"/>
      </c>
      <c r="L68" s="86">
        <f t="shared" si="15"/>
      </c>
      <c r="M68" s="17"/>
      <c r="N68" s="119"/>
    </row>
    <row r="69" spans="1:14" ht="34.5" customHeight="1">
      <c r="A69" s="34" t="s">
        <v>1169</v>
      </c>
      <c r="B69" s="35" t="s">
        <v>1166</v>
      </c>
      <c r="C69" s="27" t="s">
        <v>533</v>
      </c>
      <c r="D69" s="83"/>
      <c r="E69" s="31">
        <f t="shared" si="8"/>
      </c>
      <c r="F69" s="31">
        <f t="shared" si="9"/>
      </c>
      <c r="G69" s="31">
        <f t="shared" si="10"/>
      </c>
      <c r="H69" s="31">
        <f t="shared" si="11"/>
      </c>
      <c r="I69" s="31">
        <f t="shared" si="12"/>
      </c>
      <c r="J69" s="31">
        <f t="shared" si="13"/>
      </c>
      <c r="K69" s="31">
        <f t="shared" si="14"/>
      </c>
      <c r="L69" s="86">
        <f t="shared" si="15"/>
      </c>
      <c r="M69" s="17"/>
      <c r="N69" s="119"/>
    </row>
    <row r="70" spans="1:14" ht="34.5" customHeight="1">
      <c r="A70" s="34" t="s">
        <v>1171</v>
      </c>
      <c r="B70" s="35" t="s">
        <v>1168</v>
      </c>
      <c r="C70" s="27" t="s">
        <v>533</v>
      </c>
      <c r="D70" s="83"/>
      <c r="E70" s="31">
        <f t="shared" si="8"/>
      </c>
      <c r="F70" s="31">
        <f t="shared" si="9"/>
      </c>
      <c r="G70" s="31">
        <f t="shared" si="10"/>
      </c>
      <c r="H70" s="31">
        <f t="shared" si="11"/>
      </c>
      <c r="I70" s="31">
        <f t="shared" si="12"/>
      </c>
      <c r="J70" s="31">
        <f t="shared" si="13"/>
      </c>
      <c r="K70" s="31">
        <f t="shared" si="14"/>
      </c>
      <c r="L70" s="86">
        <f t="shared" si="15"/>
      </c>
      <c r="M70" s="17"/>
      <c r="N70" s="119"/>
    </row>
    <row r="71" spans="1:14" ht="34.5" customHeight="1">
      <c r="A71" s="34" t="s">
        <v>1173</v>
      </c>
      <c r="B71" s="37" t="s">
        <v>1170</v>
      </c>
      <c r="C71" s="27"/>
      <c r="D71" s="92"/>
      <c r="E71" s="27">
        <f t="shared" si="8"/>
      </c>
      <c r="F71" s="27">
        <f t="shared" si="9"/>
      </c>
      <c r="G71" s="27">
        <f t="shared" si="10"/>
      </c>
      <c r="H71" s="27">
        <f t="shared" si="11"/>
      </c>
      <c r="I71" s="27">
        <f t="shared" si="12"/>
      </c>
      <c r="J71" s="27">
        <f t="shared" si="13"/>
      </c>
      <c r="K71" s="27">
        <f t="shared" si="14"/>
      </c>
      <c r="L71" s="96">
        <f t="shared" si="15"/>
      </c>
      <c r="M71" s="17"/>
      <c r="N71" s="119"/>
    </row>
    <row r="72" spans="1:14" ht="34.5" customHeight="1">
      <c r="A72" s="34" t="s">
        <v>1175</v>
      </c>
      <c r="B72" s="35" t="s">
        <v>1172</v>
      </c>
      <c r="C72" s="27" t="s">
        <v>533</v>
      </c>
      <c r="D72" s="83"/>
      <c r="E72" s="31">
        <f>IF($D72="F","F","")</f>
      </c>
      <c r="F72" s="31">
        <f>IF($D72="NV","NV","")</f>
      </c>
      <c r="G72" s="31">
        <f>IF($D72="TP","TP","")</f>
      </c>
      <c r="H72" s="31">
        <f>IF($D72="M","M","")</f>
      </c>
      <c r="I72" s="31">
        <f>IF($D72="R","R","")</f>
      </c>
      <c r="J72" s="31">
        <f>IF($D72="C","C","")</f>
      </c>
      <c r="K72" s="31">
        <f>IF($D72="NA","NA","")</f>
      </c>
      <c r="L72" s="86">
        <f>CONCATENATE(E72,F72,G72,H72,I72,J72,K72)</f>
      </c>
      <c r="M72" s="17"/>
      <c r="N72" s="119"/>
    </row>
    <row r="73" spans="1:14" ht="34.5" customHeight="1">
      <c r="A73" s="34" t="s">
        <v>1177</v>
      </c>
      <c r="B73" s="35" t="s">
        <v>1174</v>
      </c>
      <c r="C73" s="27" t="s">
        <v>533</v>
      </c>
      <c r="D73" s="83"/>
      <c r="E73" s="31">
        <f>IF($D73="F","F","")</f>
      </c>
      <c r="F73" s="31">
        <f>IF($D73="NV","NV","")</f>
      </c>
      <c r="G73" s="31">
        <f>IF($D73="TP","TP","")</f>
      </c>
      <c r="H73" s="31">
        <f>IF($D73="M","M","")</f>
      </c>
      <c r="I73" s="31">
        <f>IF($D73="R","R","")</f>
      </c>
      <c r="J73" s="31">
        <f>IF($D73="C","C","")</f>
      </c>
      <c r="K73" s="31">
        <f>IF($D73="NA","NA","")</f>
      </c>
      <c r="L73" s="86">
        <f>CONCATENATE(E73,F73,G73,H73,I73,J73,K73)</f>
      </c>
      <c r="M73" s="17"/>
      <c r="N73" s="119"/>
    </row>
    <row r="74" spans="1:14" ht="34.5" customHeight="1">
      <c r="A74" s="34" t="s">
        <v>1179</v>
      </c>
      <c r="B74" s="35" t="s">
        <v>1176</v>
      </c>
      <c r="C74" s="27" t="s">
        <v>533</v>
      </c>
      <c r="D74" s="83"/>
      <c r="E74" s="31">
        <f>IF($D74="F","F","")</f>
      </c>
      <c r="F74" s="31">
        <f>IF($D74="NV","NV","")</f>
      </c>
      <c r="G74" s="31">
        <f>IF($D74="TP","TP","")</f>
      </c>
      <c r="H74" s="31">
        <f>IF($D74="M","M","")</f>
      </c>
      <c r="I74" s="31">
        <f>IF($D74="R","R","")</f>
      </c>
      <c r="J74" s="31">
        <f>IF($D74="C","C","")</f>
      </c>
      <c r="K74" s="31">
        <f>IF($D74="NA","NA","")</f>
      </c>
      <c r="L74" s="86">
        <f>CONCATENATE(E74,F74,G74,H74,I74,J74,K74)</f>
      </c>
      <c r="M74" s="17"/>
      <c r="N74" s="119"/>
    </row>
    <row r="75" spans="1:14" ht="34.5" customHeight="1">
      <c r="A75" s="34" t="s">
        <v>1181</v>
      </c>
      <c r="B75" s="35" t="s">
        <v>1178</v>
      </c>
      <c r="C75" s="27" t="s">
        <v>533</v>
      </c>
      <c r="D75" s="83"/>
      <c r="E75" s="31">
        <f>IF($D75="F","F","")</f>
      </c>
      <c r="F75" s="31">
        <f>IF($D75="NV","NV","")</f>
      </c>
      <c r="G75" s="31">
        <f>IF($D75="TP","TP","")</f>
      </c>
      <c r="H75" s="31">
        <f>IF($D75="M","M","")</f>
      </c>
      <c r="I75" s="31">
        <f>IF($D75="R","R","")</f>
      </c>
      <c r="J75" s="31">
        <f>IF($D75="C","C","")</f>
      </c>
      <c r="K75" s="31">
        <f>IF($D75="NA","NA","")</f>
      </c>
      <c r="L75" s="86">
        <f>CONCATENATE(E75,F75,G75,H75,I75,J75,K75)</f>
      </c>
      <c r="M75" s="17"/>
      <c r="N75" s="119"/>
    </row>
    <row r="76" spans="1:14" ht="34.5" customHeight="1">
      <c r="A76" s="34" t="s">
        <v>1183</v>
      </c>
      <c r="B76" s="35" t="s">
        <v>1180</v>
      </c>
      <c r="C76" s="27"/>
      <c r="D76" s="92"/>
      <c r="E76" s="27">
        <f>IF($D76="F","F","")</f>
      </c>
      <c r="F76" s="27">
        <f>IF($D76="NV","NV","")</f>
      </c>
      <c r="G76" s="27">
        <f>IF($D76="TP","TP","")</f>
      </c>
      <c r="H76" s="27">
        <f>IF($D76="M","M","")</f>
      </c>
      <c r="I76" s="27">
        <f>IF($D76="R","R","")</f>
      </c>
      <c r="J76" s="27">
        <f>IF($D76="C","C","")</f>
      </c>
      <c r="K76" s="27">
        <f>IF($D76="NA","NA","")</f>
      </c>
      <c r="L76" s="96">
        <f>CONCATENATE(E76,F76,G76,H76,I76,J76,K76)</f>
      </c>
      <c r="M76" s="17"/>
      <c r="N76" s="119"/>
    </row>
    <row r="77" spans="1:14" ht="34.5" customHeight="1">
      <c r="A77" s="34" t="s">
        <v>1185</v>
      </c>
      <c r="B77" s="38" t="s">
        <v>1182</v>
      </c>
      <c r="C77" s="27" t="s">
        <v>533</v>
      </c>
      <c r="D77" s="83"/>
      <c r="E77" s="31">
        <f aca="true" t="shared" si="16" ref="E77:E101">IF($D77="F","F","")</f>
      </c>
      <c r="F77" s="31">
        <f aca="true" t="shared" si="17" ref="F77:F101">IF($D77="NV","NV","")</f>
      </c>
      <c r="G77" s="31">
        <f aca="true" t="shared" si="18" ref="G77:G101">IF($D77="TP","TP","")</f>
      </c>
      <c r="H77" s="31">
        <f aca="true" t="shared" si="19" ref="H77:H101">IF($D77="M","M","")</f>
      </c>
      <c r="I77" s="31">
        <f aca="true" t="shared" si="20" ref="I77:I101">IF($D77="R","R","")</f>
      </c>
      <c r="J77" s="31">
        <f aca="true" t="shared" si="21" ref="J77:J101">IF($D77="C","C","")</f>
      </c>
      <c r="K77" s="31">
        <f aca="true" t="shared" si="22" ref="K77:K101">IF($D77="NA","NA","")</f>
      </c>
      <c r="L77" s="86">
        <f aca="true" t="shared" si="23" ref="L77:L101">CONCATENATE(E77,F77,G77,H77,I77,J77,K77)</f>
      </c>
      <c r="M77" s="18"/>
      <c r="N77" s="119"/>
    </row>
    <row r="78" spans="1:14" ht="34.5" customHeight="1">
      <c r="A78" s="34" t="s">
        <v>1187</v>
      </c>
      <c r="B78" s="38" t="s">
        <v>1184</v>
      </c>
      <c r="C78" s="27" t="s">
        <v>533</v>
      </c>
      <c r="D78" s="83"/>
      <c r="E78" s="31">
        <f t="shared" si="16"/>
      </c>
      <c r="F78" s="31">
        <f t="shared" si="17"/>
      </c>
      <c r="G78" s="31">
        <f t="shared" si="18"/>
      </c>
      <c r="H78" s="31">
        <f t="shared" si="19"/>
      </c>
      <c r="I78" s="31">
        <f t="shared" si="20"/>
      </c>
      <c r="J78" s="31">
        <f t="shared" si="21"/>
      </c>
      <c r="K78" s="31">
        <f t="shared" si="22"/>
      </c>
      <c r="L78" s="86">
        <f t="shared" si="23"/>
      </c>
      <c r="M78" s="17"/>
      <c r="N78" s="119"/>
    </row>
    <row r="79" spans="1:14" ht="34.5" customHeight="1">
      <c r="A79" s="34" t="s">
        <v>1189</v>
      </c>
      <c r="B79" s="38" t="s">
        <v>1186</v>
      </c>
      <c r="C79" s="27" t="s">
        <v>533</v>
      </c>
      <c r="D79" s="83"/>
      <c r="E79" s="31">
        <f t="shared" si="16"/>
      </c>
      <c r="F79" s="31">
        <f t="shared" si="17"/>
      </c>
      <c r="G79" s="31">
        <f t="shared" si="18"/>
      </c>
      <c r="H79" s="31">
        <f t="shared" si="19"/>
      </c>
      <c r="I79" s="31">
        <f t="shared" si="20"/>
      </c>
      <c r="J79" s="31">
        <f t="shared" si="21"/>
      </c>
      <c r="K79" s="31">
        <f t="shared" si="22"/>
      </c>
      <c r="L79" s="86">
        <f t="shared" si="23"/>
      </c>
      <c r="M79" s="17"/>
      <c r="N79" s="119"/>
    </row>
    <row r="80" spans="1:14" ht="34.5" customHeight="1">
      <c r="A80" s="34" t="s">
        <v>1191</v>
      </c>
      <c r="B80" s="38" t="s">
        <v>1188</v>
      </c>
      <c r="C80" s="27" t="s">
        <v>533</v>
      </c>
      <c r="D80" s="83"/>
      <c r="E80" s="31">
        <f t="shared" si="16"/>
      </c>
      <c r="F80" s="31">
        <f t="shared" si="17"/>
      </c>
      <c r="G80" s="31">
        <f t="shared" si="18"/>
      </c>
      <c r="H80" s="31">
        <f t="shared" si="19"/>
      </c>
      <c r="I80" s="31">
        <f t="shared" si="20"/>
      </c>
      <c r="J80" s="31">
        <f t="shared" si="21"/>
      </c>
      <c r="K80" s="31">
        <f t="shared" si="22"/>
      </c>
      <c r="L80" s="86">
        <f t="shared" si="23"/>
      </c>
      <c r="M80" s="17"/>
      <c r="N80" s="119"/>
    </row>
    <row r="81" spans="1:14" ht="42.75" customHeight="1">
      <c r="A81" s="34" t="s">
        <v>1192</v>
      </c>
      <c r="B81" s="39" t="s">
        <v>622</v>
      </c>
      <c r="C81" s="27" t="s">
        <v>533</v>
      </c>
      <c r="D81" s="83"/>
      <c r="E81" s="31">
        <f t="shared" si="16"/>
      </c>
      <c r="F81" s="31">
        <f t="shared" si="17"/>
      </c>
      <c r="G81" s="31">
        <f t="shared" si="18"/>
      </c>
      <c r="H81" s="31">
        <f t="shared" si="19"/>
      </c>
      <c r="I81" s="31">
        <f t="shared" si="20"/>
      </c>
      <c r="J81" s="31">
        <f t="shared" si="21"/>
      </c>
      <c r="K81" s="31">
        <f t="shared" si="22"/>
      </c>
      <c r="L81" s="86">
        <f t="shared" si="23"/>
      </c>
      <c r="M81" s="17"/>
      <c r="N81" s="119"/>
    </row>
    <row r="82" spans="1:14" ht="34.5" customHeight="1">
      <c r="A82" s="34" t="s">
        <v>1193</v>
      </c>
      <c r="B82" s="35" t="s">
        <v>1190</v>
      </c>
      <c r="C82" s="27" t="s">
        <v>533</v>
      </c>
      <c r="D82" s="83"/>
      <c r="E82" s="31">
        <f t="shared" si="16"/>
      </c>
      <c r="F82" s="31">
        <f t="shared" si="17"/>
      </c>
      <c r="G82" s="31">
        <f t="shared" si="18"/>
      </c>
      <c r="H82" s="31">
        <f t="shared" si="19"/>
      </c>
      <c r="I82" s="31">
        <f t="shared" si="20"/>
      </c>
      <c r="J82" s="31">
        <f t="shared" si="21"/>
      </c>
      <c r="K82" s="31">
        <f t="shared" si="22"/>
      </c>
      <c r="L82" s="86">
        <f t="shared" si="23"/>
      </c>
      <c r="M82" s="17"/>
      <c r="N82" s="119"/>
    </row>
    <row r="83" spans="1:14" ht="34.5" customHeight="1">
      <c r="A83" s="34" t="s">
        <v>1194</v>
      </c>
      <c r="B83" s="35" t="s">
        <v>584</v>
      </c>
      <c r="C83" s="27" t="s">
        <v>533</v>
      </c>
      <c r="D83" s="83"/>
      <c r="E83" s="31">
        <f t="shared" si="16"/>
      </c>
      <c r="F83" s="31">
        <f t="shared" si="17"/>
      </c>
      <c r="G83" s="31">
        <f t="shared" si="18"/>
      </c>
      <c r="H83" s="31">
        <f t="shared" si="19"/>
      </c>
      <c r="I83" s="31">
        <f t="shared" si="20"/>
      </c>
      <c r="J83" s="31">
        <f t="shared" si="21"/>
      </c>
      <c r="K83" s="31">
        <f t="shared" si="22"/>
      </c>
      <c r="L83" s="86">
        <f t="shared" si="23"/>
      </c>
      <c r="M83" s="17"/>
      <c r="N83" s="119"/>
    </row>
    <row r="84" spans="1:14" ht="45" customHeight="1">
      <c r="A84" s="34" t="s">
        <v>1196</v>
      </c>
      <c r="B84" s="35" t="s">
        <v>771</v>
      </c>
      <c r="C84" s="27" t="s">
        <v>534</v>
      </c>
      <c r="D84" s="83"/>
      <c r="E84" s="31">
        <f t="shared" si="16"/>
      </c>
      <c r="F84" s="31">
        <f t="shared" si="17"/>
      </c>
      <c r="G84" s="31">
        <f t="shared" si="18"/>
      </c>
      <c r="H84" s="31">
        <f t="shared" si="19"/>
      </c>
      <c r="I84" s="31">
        <f t="shared" si="20"/>
      </c>
      <c r="J84" s="31">
        <f t="shared" si="21"/>
      </c>
      <c r="K84" s="31">
        <f t="shared" si="22"/>
      </c>
      <c r="L84" s="86">
        <f t="shared" si="23"/>
      </c>
      <c r="M84" s="17"/>
      <c r="N84" s="119"/>
    </row>
    <row r="85" spans="1:14" ht="34.5" customHeight="1">
      <c r="A85" s="34" t="s">
        <v>1198</v>
      </c>
      <c r="B85" s="38" t="s">
        <v>845</v>
      </c>
      <c r="C85" s="27" t="s">
        <v>534</v>
      </c>
      <c r="D85" s="83"/>
      <c r="E85" s="31">
        <f t="shared" si="16"/>
      </c>
      <c r="F85" s="31">
        <f t="shared" si="17"/>
      </c>
      <c r="G85" s="31">
        <f t="shared" si="18"/>
      </c>
      <c r="H85" s="31">
        <f t="shared" si="19"/>
      </c>
      <c r="I85" s="31">
        <f t="shared" si="20"/>
      </c>
      <c r="J85" s="31">
        <f t="shared" si="21"/>
      </c>
      <c r="K85" s="31">
        <f t="shared" si="22"/>
      </c>
      <c r="L85" s="86">
        <f t="shared" si="23"/>
      </c>
      <c r="M85" s="17"/>
      <c r="N85" s="119"/>
    </row>
    <row r="86" spans="1:14" ht="34.5" customHeight="1">
      <c r="A86" s="34" t="s">
        <v>1200</v>
      </c>
      <c r="B86" s="38" t="s">
        <v>1195</v>
      </c>
      <c r="C86" s="27" t="s">
        <v>534</v>
      </c>
      <c r="D86" s="83"/>
      <c r="E86" s="31">
        <f t="shared" si="16"/>
      </c>
      <c r="F86" s="31">
        <f t="shared" si="17"/>
      </c>
      <c r="G86" s="31">
        <f t="shared" si="18"/>
      </c>
      <c r="H86" s="31">
        <f t="shared" si="19"/>
      </c>
      <c r="I86" s="31">
        <f t="shared" si="20"/>
      </c>
      <c r="J86" s="31">
        <f t="shared" si="21"/>
      </c>
      <c r="K86" s="31">
        <f t="shared" si="22"/>
      </c>
      <c r="L86" s="86">
        <f t="shared" si="23"/>
      </c>
      <c r="M86" s="17"/>
      <c r="N86" s="119"/>
    </row>
    <row r="87" spans="1:14" ht="34.5" customHeight="1">
      <c r="A87" s="34" t="s">
        <v>1202</v>
      </c>
      <c r="B87" s="38" t="s">
        <v>1197</v>
      </c>
      <c r="C87" s="27" t="s">
        <v>534</v>
      </c>
      <c r="D87" s="83"/>
      <c r="E87" s="31">
        <f t="shared" si="16"/>
      </c>
      <c r="F87" s="31">
        <f t="shared" si="17"/>
      </c>
      <c r="G87" s="31">
        <f t="shared" si="18"/>
      </c>
      <c r="H87" s="31">
        <f t="shared" si="19"/>
      </c>
      <c r="I87" s="31">
        <f t="shared" si="20"/>
      </c>
      <c r="J87" s="31">
        <f t="shared" si="21"/>
      </c>
      <c r="K87" s="31">
        <f t="shared" si="22"/>
      </c>
      <c r="L87" s="86">
        <f t="shared" si="23"/>
      </c>
      <c r="M87" s="17"/>
      <c r="N87" s="119"/>
    </row>
    <row r="88" spans="1:14" ht="34.5" customHeight="1">
      <c r="A88" s="34" t="s">
        <v>1204</v>
      </c>
      <c r="B88" s="38" t="s">
        <v>1199</v>
      </c>
      <c r="C88" s="27" t="s">
        <v>534</v>
      </c>
      <c r="D88" s="83"/>
      <c r="E88" s="31">
        <f t="shared" si="16"/>
      </c>
      <c r="F88" s="31">
        <f t="shared" si="17"/>
      </c>
      <c r="G88" s="31">
        <f t="shared" si="18"/>
      </c>
      <c r="H88" s="31">
        <f t="shared" si="19"/>
      </c>
      <c r="I88" s="31">
        <f t="shared" si="20"/>
      </c>
      <c r="J88" s="31">
        <f t="shared" si="21"/>
      </c>
      <c r="K88" s="31">
        <f t="shared" si="22"/>
      </c>
      <c r="L88" s="86">
        <f t="shared" si="23"/>
      </c>
      <c r="M88" s="17"/>
      <c r="N88" s="119"/>
    </row>
    <row r="89" spans="1:14" ht="34.5" customHeight="1">
      <c r="A89" s="34" t="s">
        <v>1206</v>
      </c>
      <c r="B89" s="38" t="s">
        <v>1201</v>
      </c>
      <c r="C89" s="27" t="s">
        <v>534</v>
      </c>
      <c r="D89" s="83"/>
      <c r="E89" s="31">
        <f t="shared" si="16"/>
      </c>
      <c r="F89" s="31">
        <f t="shared" si="17"/>
      </c>
      <c r="G89" s="31">
        <f t="shared" si="18"/>
      </c>
      <c r="H89" s="31">
        <f t="shared" si="19"/>
      </c>
      <c r="I89" s="31">
        <f t="shared" si="20"/>
      </c>
      <c r="J89" s="31">
        <f t="shared" si="21"/>
      </c>
      <c r="K89" s="31">
        <f t="shared" si="22"/>
      </c>
      <c r="L89" s="86">
        <f t="shared" si="23"/>
      </c>
      <c r="M89" s="17"/>
      <c r="N89" s="119"/>
    </row>
    <row r="90" spans="1:14" ht="34.5" customHeight="1">
      <c r="A90" s="34" t="s">
        <v>1208</v>
      </c>
      <c r="B90" s="35" t="s">
        <v>1203</v>
      </c>
      <c r="C90" s="27" t="s">
        <v>534</v>
      </c>
      <c r="D90" s="83"/>
      <c r="E90" s="31">
        <f t="shared" si="16"/>
      </c>
      <c r="F90" s="31">
        <f t="shared" si="17"/>
      </c>
      <c r="G90" s="31">
        <f t="shared" si="18"/>
      </c>
      <c r="H90" s="31">
        <f t="shared" si="19"/>
      </c>
      <c r="I90" s="31">
        <f t="shared" si="20"/>
      </c>
      <c r="J90" s="31">
        <f t="shared" si="21"/>
      </c>
      <c r="K90" s="31">
        <f t="shared" si="22"/>
      </c>
      <c r="L90" s="86">
        <f t="shared" si="23"/>
      </c>
      <c r="M90" s="17"/>
      <c r="N90" s="119"/>
    </row>
    <row r="91" spans="1:14" ht="34.5" customHeight="1">
      <c r="A91" s="34" t="s">
        <v>1210</v>
      </c>
      <c r="B91" s="35" t="s">
        <v>1205</v>
      </c>
      <c r="C91" s="27" t="s">
        <v>533</v>
      </c>
      <c r="D91" s="83"/>
      <c r="E91" s="31">
        <f t="shared" si="16"/>
      </c>
      <c r="F91" s="31">
        <f t="shared" si="17"/>
      </c>
      <c r="G91" s="31">
        <f t="shared" si="18"/>
      </c>
      <c r="H91" s="31">
        <f t="shared" si="19"/>
      </c>
      <c r="I91" s="31">
        <f t="shared" si="20"/>
      </c>
      <c r="J91" s="31">
        <f t="shared" si="21"/>
      </c>
      <c r="K91" s="31">
        <f t="shared" si="22"/>
      </c>
      <c r="L91" s="86">
        <f t="shared" si="23"/>
      </c>
      <c r="M91" s="17"/>
      <c r="N91" s="119"/>
    </row>
    <row r="92" spans="1:14" ht="34.5" customHeight="1">
      <c r="A92" s="34" t="s">
        <v>1212</v>
      </c>
      <c r="B92" s="35" t="s">
        <v>1207</v>
      </c>
      <c r="C92" s="27" t="s">
        <v>533</v>
      </c>
      <c r="D92" s="83"/>
      <c r="E92" s="31">
        <f t="shared" si="16"/>
      </c>
      <c r="F92" s="31">
        <f t="shared" si="17"/>
      </c>
      <c r="G92" s="31">
        <f t="shared" si="18"/>
      </c>
      <c r="H92" s="31">
        <f t="shared" si="19"/>
      </c>
      <c r="I92" s="31">
        <f t="shared" si="20"/>
      </c>
      <c r="J92" s="31">
        <f t="shared" si="21"/>
      </c>
      <c r="K92" s="31">
        <f t="shared" si="22"/>
      </c>
      <c r="L92" s="86">
        <f t="shared" si="23"/>
      </c>
      <c r="M92" s="17"/>
      <c r="N92" s="119"/>
    </row>
    <row r="93" spans="1:14" ht="34.5" customHeight="1">
      <c r="A93" s="34" t="s">
        <v>1214</v>
      </c>
      <c r="B93" s="35" t="s">
        <v>1209</v>
      </c>
      <c r="C93" s="27" t="s">
        <v>533</v>
      </c>
      <c r="D93" s="83"/>
      <c r="E93" s="31">
        <f t="shared" si="16"/>
      </c>
      <c r="F93" s="31">
        <f t="shared" si="17"/>
      </c>
      <c r="G93" s="31">
        <f t="shared" si="18"/>
      </c>
      <c r="H93" s="31">
        <f t="shared" si="19"/>
      </c>
      <c r="I93" s="31">
        <f t="shared" si="20"/>
      </c>
      <c r="J93" s="31">
        <f t="shared" si="21"/>
      </c>
      <c r="K93" s="31">
        <f t="shared" si="22"/>
      </c>
      <c r="L93" s="86">
        <f t="shared" si="23"/>
      </c>
      <c r="M93" s="17"/>
      <c r="N93" s="119"/>
    </row>
    <row r="94" spans="1:14" ht="34.5" customHeight="1">
      <c r="A94" s="34" t="s">
        <v>1216</v>
      </c>
      <c r="B94" s="35" t="s">
        <v>1211</v>
      </c>
      <c r="C94" s="27" t="s">
        <v>533</v>
      </c>
      <c r="D94" s="83"/>
      <c r="E94" s="31">
        <f t="shared" si="16"/>
      </c>
      <c r="F94" s="31">
        <f t="shared" si="17"/>
      </c>
      <c r="G94" s="31">
        <f t="shared" si="18"/>
      </c>
      <c r="H94" s="31">
        <f t="shared" si="19"/>
      </c>
      <c r="I94" s="31">
        <f t="shared" si="20"/>
      </c>
      <c r="J94" s="31">
        <f t="shared" si="21"/>
      </c>
      <c r="K94" s="31">
        <f t="shared" si="22"/>
      </c>
      <c r="L94" s="86">
        <f t="shared" si="23"/>
      </c>
      <c r="M94" s="18"/>
      <c r="N94" s="119"/>
    </row>
    <row r="95" spans="1:14" ht="34.5" customHeight="1">
      <c r="A95" s="34" t="s">
        <v>63</v>
      </c>
      <c r="B95" s="35" t="s">
        <v>1213</v>
      </c>
      <c r="C95" s="27" t="s">
        <v>533</v>
      </c>
      <c r="D95" s="83"/>
      <c r="E95" s="31">
        <f t="shared" si="16"/>
      </c>
      <c r="F95" s="31">
        <f t="shared" si="17"/>
      </c>
      <c r="G95" s="31">
        <f t="shared" si="18"/>
      </c>
      <c r="H95" s="31">
        <f t="shared" si="19"/>
      </c>
      <c r="I95" s="31">
        <f t="shared" si="20"/>
      </c>
      <c r="J95" s="31">
        <f t="shared" si="21"/>
      </c>
      <c r="K95" s="31">
        <f t="shared" si="22"/>
      </c>
      <c r="L95" s="86">
        <f t="shared" si="23"/>
      </c>
      <c r="M95" s="17"/>
      <c r="N95" s="119"/>
    </row>
    <row r="96" spans="1:14" ht="34.5" customHeight="1">
      <c r="A96" s="34" t="s">
        <v>65</v>
      </c>
      <c r="B96" s="35" t="s">
        <v>1215</v>
      </c>
      <c r="C96" s="27" t="s">
        <v>533</v>
      </c>
      <c r="D96" s="83"/>
      <c r="E96" s="31">
        <f t="shared" si="16"/>
      </c>
      <c r="F96" s="31">
        <f t="shared" si="17"/>
      </c>
      <c r="G96" s="31">
        <f t="shared" si="18"/>
      </c>
      <c r="H96" s="31">
        <f t="shared" si="19"/>
      </c>
      <c r="I96" s="31">
        <f t="shared" si="20"/>
      </c>
      <c r="J96" s="31">
        <f t="shared" si="21"/>
      </c>
      <c r="K96" s="31">
        <f t="shared" si="22"/>
      </c>
      <c r="L96" s="86">
        <f t="shared" si="23"/>
      </c>
      <c r="M96" s="17"/>
      <c r="N96" s="119"/>
    </row>
    <row r="97" spans="1:14" ht="34.5" customHeight="1">
      <c r="A97" s="34" t="s">
        <v>67</v>
      </c>
      <c r="B97" s="35" t="s">
        <v>62</v>
      </c>
      <c r="C97" s="27" t="s">
        <v>533</v>
      </c>
      <c r="D97" s="83"/>
      <c r="E97" s="31">
        <f t="shared" si="16"/>
      </c>
      <c r="F97" s="31">
        <f t="shared" si="17"/>
      </c>
      <c r="G97" s="31">
        <f t="shared" si="18"/>
      </c>
      <c r="H97" s="31">
        <f t="shared" si="19"/>
      </c>
      <c r="I97" s="31">
        <f t="shared" si="20"/>
      </c>
      <c r="J97" s="31">
        <f t="shared" si="21"/>
      </c>
      <c r="K97" s="31">
        <f t="shared" si="22"/>
      </c>
      <c r="L97" s="86">
        <f t="shared" si="23"/>
      </c>
      <c r="M97" s="17"/>
      <c r="N97" s="119"/>
    </row>
    <row r="98" spans="1:14" ht="56.25" customHeight="1">
      <c r="A98" s="34" t="s">
        <v>68</v>
      </c>
      <c r="B98" s="35" t="s">
        <v>64</v>
      </c>
      <c r="C98" s="27" t="s">
        <v>533</v>
      </c>
      <c r="D98" s="83"/>
      <c r="E98" s="31">
        <f t="shared" si="16"/>
      </c>
      <c r="F98" s="31">
        <f t="shared" si="17"/>
      </c>
      <c r="G98" s="31">
        <f t="shared" si="18"/>
      </c>
      <c r="H98" s="31">
        <f t="shared" si="19"/>
      </c>
      <c r="I98" s="31">
        <f t="shared" si="20"/>
      </c>
      <c r="J98" s="31">
        <f t="shared" si="21"/>
      </c>
      <c r="K98" s="31">
        <f t="shared" si="22"/>
      </c>
      <c r="L98" s="86">
        <f t="shared" si="23"/>
      </c>
      <c r="M98" s="17"/>
      <c r="N98" s="119"/>
    </row>
    <row r="99" spans="1:14" ht="34.5" customHeight="1">
      <c r="A99" s="34" t="s">
        <v>70</v>
      </c>
      <c r="B99" s="35" t="s">
        <v>66</v>
      </c>
      <c r="C99" s="27" t="s">
        <v>533</v>
      </c>
      <c r="D99" s="83"/>
      <c r="E99" s="31">
        <f t="shared" si="16"/>
      </c>
      <c r="F99" s="31">
        <f t="shared" si="17"/>
      </c>
      <c r="G99" s="31">
        <f t="shared" si="18"/>
      </c>
      <c r="H99" s="31">
        <f t="shared" si="19"/>
      </c>
      <c r="I99" s="31">
        <f t="shared" si="20"/>
      </c>
      <c r="J99" s="31">
        <f t="shared" si="21"/>
      </c>
      <c r="K99" s="31">
        <f t="shared" si="22"/>
      </c>
      <c r="L99" s="86">
        <f t="shared" si="23"/>
      </c>
      <c r="M99" s="17"/>
      <c r="N99" s="119"/>
    </row>
    <row r="100" spans="1:14" ht="34.5" customHeight="1">
      <c r="A100" s="34" t="s">
        <v>72</v>
      </c>
      <c r="B100" s="35" t="s">
        <v>772</v>
      </c>
      <c r="C100" s="27" t="s">
        <v>533</v>
      </c>
      <c r="D100" s="83"/>
      <c r="E100" s="31">
        <f t="shared" si="16"/>
      </c>
      <c r="F100" s="31">
        <f t="shared" si="17"/>
      </c>
      <c r="G100" s="31">
        <f t="shared" si="18"/>
      </c>
      <c r="H100" s="31">
        <f t="shared" si="19"/>
      </c>
      <c r="I100" s="31">
        <f t="shared" si="20"/>
      </c>
      <c r="J100" s="31">
        <f t="shared" si="21"/>
      </c>
      <c r="K100" s="31">
        <f t="shared" si="22"/>
      </c>
      <c r="L100" s="86">
        <f t="shared" si="23"/>
      </c>
      <c r="M100" s="17"/>
      <c r="N100" s="119"/>
    </row>
    <row r="101" spans="1:14" ht="34.5" customHeight="1">
      <c r="A101" s="34" t="s">
        <v>74</v>
      </c>
      <c r="B101" s="37" t="s">
        <v>314</v>
      </c>
      <c r="C101" s="27"/>
      <c r="D101" s="92"/>
      <c r="E101" s="27">
        <f t="shared" si="16"/>
      </c>
      <c r="F101" s="27">
        <f t="shared" si="17"/>
      </c>
      <c r="G101" s="27">
        <f t="shared" si="18"/>
      </c>
      <c r="H101" s="27">
        <f t="shared" si="19"/>
      </c>
      <c r="I101" s="27">
        <f t="shared" si="20"/>
      </c>
      <c r="J101" s="27">
        <f t="shared" si="21"/>
      </c>
      <c r="K101" s="27">
        <f t="shared" si="22"/>
      </c>
      <c r="L101" s="96">
        <f t="shared" si="23"/>
      </c>
      <c r="M101" s="18"/>
      <c r="N101" s="119"/>
    </row>
    <row r="102" spans="1:14" ht="34.5" customHeight="1">
      <c r="A102" s="34" t="s">
        <v>76</v>
      </c>
      <c r="B102" s="35" t="s">
        <v>1139</v>
      </c>
      <c r="C102" s="27" t="s">
        <v>833</v>
      </c>
      <c r="D102" s="83"/>
      <c r="E102" s="31">
        <f aca="true" t="shared" si="24" ref="E102:E121">IF($D102="F","F","")</f>
      </c>
      <c r="F102" s="31">
        <f aca="true" t="shared" si="25" ref="F102:F121">IF($D102="NV","NV","")</f>
      </c>
      <c r="G102" s="31">
        <f aca="true" t="shared" si="26" ref="G102:G121">IF($D102="TP","TP","")</f>
      </c>
      <c r="H102" s="31">
        <f aca="true" t="shared" si="27" ref="H102:H121">IF($D102="M","M","")</f>
      </c>
      <c r="I102" s="31">
        <f aca="true" t="shared" si="28" ref="I102:I121">IF($D102="R","R","")</f>
      </c>
      <c r="J102" s="31">
        <f aca="true" t="shared" si="29" ref="J102:J121">IF($D102="C","C","")</f>
      </c>
      <c r="K102" s="31">
        <f aca="true" t="shared" si="30" ref="K102:K121">IF($D102="NA","NA","")</f>
      </c>
      <c r="L102" s="86">
        <f aca="true" t="shared" si="31" ref="L102:L121">CONCATENATE(E102,F102,G102,H102,I102,J102,K102)</f>
      </c>
      <c r="M102" s="17" t="s">
        <v>131</v>
      </c>
      <c r="N102" s="119"/>
    </row>
    <row r="103" spans="1:14" ht="34.5" customHeight="1">
      <c r="A103" s="34" t="s">
        <v>77</v>
      </c>
      <c r="B103" s="39" t="s">
        <v>1140</v>
      </c>
      <c r="C103" s="27" t="s">
        <v>833</v>
      </c>
      <c r="D103" s="83"/>
      <c r="E103" s="31">
        <f t="shared" si="24"/>
      </c>
      <c r="F103" s="31">
        <f t="shared" si="25"/>
      </c>
      <c r="G103" s="31">
        <f t="shared" si="26"/>
      </c>
      <c r="H103" s="31">
        <f t="shared" si="27"/>
      </c>
      <c r="I103" s="31">
        <f t="shared" si="28"/>
      </c>
      <c r="J103" s="31">
        <f t="shared" si="29"/>
      </c>
      <c r="K103" s="31">
        <f t="shared" si="30"/>
      </c>
      <c r="L103" s="86">
        <f t="shared" si="31"/>
      </c>
      <c r="M103" s="17" t="s">
        <v>131</v>
      </c>
      <c r="N103" s="119"/>
    </row>
    <row r="104" spans="1:14" ht="34.5" customHeight="1">
      <c r="A104" s="34" t="s">
        <v>79</v>
      </c>
      <c r="B104" s="39" t="s">
        <v>1141</v>
      </c>
      <c r="C104" s="27" t="s">
        <v>833</v>
      </c>
      <c r="D104" s="83"/>
      <c r="E104" s="31">
        <f t="shared" si="24"/>
      </c>
      <c r="F104" s="31">
        <f t="shared" si="25"/>
      </c>
      <c r="G104" s="31">
        <f t="shared" si="26"/>
      </c>
      <c r="H104" s="31">
        <f t="shared" si="27"/>
      </c>
      <c r="I104" s="31">
        <f t="shared" si="28"/>
      </c>
      <c r="J104" s="31">
        <f t="shared" si="29"/>
      </c>
      <c r="K104" s="31">
        <f t="shared" si="30"/>
      </c>
      <c r="L104" s="86">
        <f t="shared" si="31"/>
      </c>
      <c r="M104" s="17" t="s">
        <v>131</v>
      </c>
      <c r="N104" s="119"/>
    </row>
    <row r="105" spans="1:14" ht="45" customHeight="1">
      <c r="A105" s="34" t="s">
        <v>81</v>
      </c>
      <c r="B105" s="39" t="s">
        <v>1142</v>
      </c>
      <c r="C105" s="27" t="s">
        <v>833</v>
      </c>
      <c r="D105" s="83"/>
      <c r="E105" s="31">
        <f t="shared" si="24"/>
      </c>
      <c r="F105" s="31">
        <f t="shared" si="25"/>
      </c>
      <c r="G105" s="31">
        <f t="shared" si="26"/>
      </c>
      <c r="H105" s="31">
        <f t="shared" si="27"/>
      </c>
      <c r="I105" s="31">
        <f t="shared" si="28"/>
      </c>
      <c r="J105" s="31">
        <f t="shared" si="29"/>
      </c>
      <c r="K105" s="31">
        <f t="shared" si="30"/>
      </c>
      <c r="L105" s="86">
        <f t="shared" si="31"/>
      </c>
      <c r="M105" s="17" t="s">
        <v>131</v>
      </c>
      <c r="N105" s="119"/>
    </row>
    <row r="106" spans="1:14" ht="34.5" customHeight="1">
      <c r="A106" s="34" t="s">
        <v>724</v>
      </c>
      <c r="B106" s="39" t="s">
        <v>1143</v>
      </c>
      <c r="C106" s="27" t="s">
        <v>833</v>
      </c>
      <c r="D106" s="83"/>
      <c r="E106" s="31">
        <f t="shared" si="24"/>
      </c>
      <c r="F106" s="31">
        <f t="shared" si="25"/>
      </c>
      <c r="G106" s="31">
        <f t="shared" si="26"/>
      </c>
      <c r="H106" s="31">
        <f t="shared" si="27"/>
      </c>
      <c r="I106" s="31">
        <f t="shared" si="28"/>
      </c>
      <c r="J106" s="31">
        <f t="shared" si="29"/>
      </c>
      <c r="K106" s="31">
        <f t="shared" si="30"/>
      </c>
      <c r="L106" s="86">
        <f t="shared" si="31"/>
      </c>
      <c r="M106" s="17" t="s">
        <v>131</v>
      </c>
      <c r="N106" s="119"/>
    </row>
    <row r="107" spans="1:14" ht="45" customHeight="1">
      <c r="A107" s="34" t="s">
        <v>725</v>
      </c>
      <c r="B107" s="39" t="s">
        <v>740</v>
      </c>
      <c r="C107" s="27" t="s">
        <v>833</v>
      </c>
      <c r="D107" s="83"/>
      <c r="E107" s="31">
        <f t="shared" si="24"/>
      </c>
      <c r="F107" s="31">
        <f t="shared" si="25"/>
      </c>
      <c r="G107" s="31">
        <f t="shared" si="26"/>
      </c>
      <c r="H107" s="31">
        <f t="shared" si="27"/>
      </c>
      <c r="I107" s="31">
        <f t="shared" si="28"/>
      </c>
      <c r="J107" s="31">
        <f t="shared" si="29"/>
      </c>
      <c r="K107" s="31">
        <f t="shared" si="30"/>
      </c>
      <c r="L107" s="86">
        <f t="shared" si="31"/>
      </c>
      <c r="M107" s="17" t="s">
        <v>131</v>
      </c>
      <c r="N107" s="119"/>
    </row>
    <row r="108" spans="1:14" ht="34.5" customHeight="1">
      <c r="A108" s="34" t="s">
        <v>726</v>
      </c>
      <c r="B108" s="39" t="s">
        <v>1144</v>
      </c>
      <c r="C108" s="27" t="s">
        <v>833</v>
      </c>
      <c r="D108" s="83"/>
      <c r="E108" s="31">
        <f t="shared" si="24"/>
      </c>
      <c r="F108" s="31">
        <f t="shared" si="25"/>
      </c>
      <c r="G108" s="31">
        <f t="shared" si="26"/>
      </c>
      <c r="H108" s="31">
        <f t="shared" si="27"/>
      </c>
      <c r="I108" s="31">
        <f t="shared" si="28"/>
      </c>
      <c r="J108" s="31">
        <f t="shared" si="29"/>
      </c>
      <c r="K108" s="31">
        <f t="shared" si="30"/>
      </c>
      <c r="L108" s="86">
        <f t="shared" si="31"/>
      </c>
      <c r="M108" s="17" t="s">
        <v>131</v>
      </c>
      <c r="N108" s="119"/>
    </row>
    <row r="109" spans="1:14" ht="34.5" customHeight="1">
      <c r="A109" s="34" t="s">
        <v>727</v>
      </c>
      <c r="B109" s="39" t="s">
        <v>1145</v>
      </c>
      <c r="C109" s="27" t="s">
        <v>833</v>
      </c>
      <c r="D109" s="83"/>
      <c r="E109" s="31">
        <f t="shared" si="24"/>
      </c>
      <c r="F109" s="31">
        <f t="shared" si="25"/>
      </c>
      <c r="G109" s="31">
        <f t="shared" si="26"/>
      </c>
      <c r="H109" s="31">
        <f t="shared" si="27"/>
      </c>
      <c r="I109" s="31">
        <f t="shared" si="28"/>
      </c>
      <c r="J109" s="31">
        <f t="shared" si="29"/>
      </c>
      <c r="K109" s="31">
        <f t="shared" si="30"/>
      </c>
      <c r="L109" s="86">
        <f t="shared" si="31"/>
      </c>
      <c r="M109" s="17" t="s">
        <v>131</v>
      </c>
      <c r="N109" s="119"/>
    </row>
    <row r="110" spans="1:14" ht="34.5" customHeight="1">
      <c r="A110" s="34" t="s">
        <v>1423</v>
      </c>
      <c r="B110" s="39" t="s">
        <v>1146</v>
      </c>
      <c r="C110" s="27" t="s">
        <v>533</v>
      </c>
      <c r="D110" s="83"/>
      <c r="E110" s="31">
        <f t="shared" si="24"/>
      </c>
      <c r="F110" s="31">
        <f t="shared" si="25"/>
      </c>
      <c r="G110" s="31">
        <f t="shared" si="26"/>
      </c>
      <c r="H110" s="31">
        <f t="shared" si="27"/>
      </c>
      <c r="I110" s="31">
        <f t="shared" si="28"/>
      </c>
      <c r="J110" s="31">
        <f t="shared" si="29"/>
      </c>
      <c r="K110" s="31">
        <f t="shared" si="30"/>
      </c>
      <c r="L110" s="86">
        <f t="shared" si="31"/>
      </c>
      <c r="M110" s="17" t="s">
        <v>131</v>
      </c>
      <c r="N110" s="119"/>
    </row>
    <row r="111" spans="1:14" ht="34.5" customHeight="1">
      <c r="A111" s="34" t="s">
        <v>1424</v>
      </c>
      <c r="B111" s="39" t="s">
        <v>1147</v>
      </c>
      <c r="C111" s="27" t="s">
        <v>533</v>
      </c>
      <c r="D111" s="83"/>
      <c r="E111" s="31">
        <f t="shared" si="24"/>
      </c>
      <c r="F111" s="31">
        <f t="shared" si="25"/>
      </c>
      <c r="G111" s="31">
        <f t="shared" si="26"/>
      </c>
      <c r="H111" s="31">
        <f t="shared" si="27"/>
      </c>
      <c r="I111" s="31">
        <f t="shared" si="28"/>
      </c>
      <c r="J111" s="31">
        <f t="shared" si="29"/>
      </c>
      <c r="K111" s="31">
        <f t="shared" si="30"/>
      </c>
      <c r="L111" s="86">
        <f t="shared" si="31"/>
      </c>
      <c r="M111" s="17" t="s">
        <v>131</v>
      </c>
      <c r="N111" s="119"/>
    </row>
    <row r="112" spans="1:14" ht="34.5" customHeight="1">
      <c r="A112" s="34" t="s">
        <v>1425</v>
      </c>
      <c r="B112" s="39" t="s">
        <v>299</v>
      </c>
      <c r="C112" s="27" t="s">
        <v>533</v>
      </c>
      <c r="D112" s="83"/>
      <c r="E112" s="31">
        <f t="shared" si="24"/>
      </c>
      <c r="F112" s="31">
        <f t="shared" si="25"/>
      </c>
      <c r="G112" s="31">
        <f t="shared" si="26"/>
      </c>
      <c r="H112" s="31">
        <f t="shared" si="27"/>
      </c>
      <c r="I112" s="31">
        <f t="shared" si="28"/>
      </c>
      <c r="J112" s="31">
        <f t="shared" si="29"/>
      </c>
      <c r="K112" s="31">
        <f t="shared" si="30"/>
      </c>
      <c r="L112" s="86">
        <f t="shared" si="31"/>
      </c>
      <c r="M112" s="17" t="s">
        <v>131</v>
      </c>
      <c r="N112" s="119"/>
    </row>
    <row r="113" spans="1:14" ht="34.5" customHeight="1">
      <c r="A113" s="34" t="s">
        <v>1426</v>
      </c>
      <c r="B113" s="39" t="s">
        <v>300</v>
      </c>
      <c r="C113" s="27" t="s">
        <v>833</v>
      </c>
      <c r="D113" s="83"/>
      <c r="E113" s="31">
        <f t="shared" si="24"/>
      </c>
      <c r="F113" s="31">
        <f t="shared" si="25"/>
      </c>
      <c r="G113" s="31">
        <f t="shared" si="26"/>
      </c>
      <c r="H113" s="31">
        <f t="shared" si="27"/>
      </c>
      <c r="I113" s="31">
        <f t="shared" si="28"/>
      </c>
      <c r="J113" s="31">
        <f t="shared" si="29"/>
      </c>
      <c r="K113" s="31">
        <f t="shared" si="30"/>
      </c>
      <c r="L113" s="86">
        <f t="shared" si="31"/>
      </c>
      <c r="M113" s="17" t="s">
        <v>131</v>
      </c>
      <c r="N113" s="119"/>
    </row>
    <row r="114" spans="1:14" ht="34.5" customHeight="1">
      <c r="A114" s="34" t="s">
        <v>1427</v>
      </c>
      <c r="B114" s="39" t="s">
        <v>301</v>
      </c>
      <c r="C114" s="27" t="s">
        <v>833</v>
      </c>
      <c r="D114" s="83"/>
      <c r="E114" s="31">
        <f t="shared" si="24"/>
      </c>
      <c r="F114" s="31">
        <f t="shared" si="25"/>
      </c>
      <c r="G114" s="31">
        <f t="shared" si="26"/>
      </c>
      <c r="H114" s="31">
        <f t="shared" si="27"/>
      </c>
      <c r="I114" s="31">
        <f t="shared" si="28"/>
      </c>
      <c r="J114" s="31">
        <f t="shared" si="29"/>
      </c>
      <c r="K114" s="31">
        <f t="shared" si="30"/>
      </c>
      <c r="L114" s="86">
        <f t="shared" si="31"/>
      </c>
      <c r="M114" s="17" t="s">
        <v>131</v>
      </c>
      <c r="N114" s="119"/>
    </row>
    <row r="115" spans="1:14" ht="34.5" customHeight="1">
      <c r="A115" s="34" t="s">
        <v>1428</v>
      </c>
      <c r="B115" s="39" t="s">
        <v>773</v>
      </c>
      <c r="C115" s="27" t="s">
        <v>533</v>
      </c>
      <c r="D115" s="83"/>
      <c r="E115" s="31">
        <f t="shared" si="24"/>
      </c>
      <c r="F115" s="31">
        <f t="shared" si="25"/>
      </c>
      <c r="G115" s="31">
        <f t="shared" si="26"/>
      </c>
      <c r="H115" s="31">
        <f t="shared" si="27"/>
      </c>
      <c r="I115" s="31">
        <f t="shared" si="28"/>
      </c>
      <c r="J115" s="31">
        <f t="shared" si="29"/>
      </c>
      <c r="K115" s="31">
        <f t="shared" si="30"/>
      </c>
      <c r="L115" s="86">
        <f t="shared" si="31"/>
      </c>
      <c r="M115" s="17" t="s">
        <v>131</v>
      </c>
      <c r="N115" s="119"/>
    </row>
    <row r="116" spans="1:14" ht="34.5" customHeight="1">
      <c r="A116" s="34" t="s">
        <v>1429</v>
      </c>
      <c r="B116" s="39" t="s">
        <v>302</v>
      </c>
      <c r="C116" s="27" t="s">
        <v>533</v>
      </c>
      <c r="D116" s="83"/>
      <c r="E116" s="31">
        <f t="shared" si="24"/>
      </c>
      <c r="F116" s="31">
        <f t="shared" si="25"/>
      </c>
      <c r="G116" s="31">
        <f t="shared" si="26"/>
      </c>
      <c r="H116" s="31">
        <f t="shared" si="27"/>
      </c>
      <c r="I116" s="31">
        <f t="shared" si="28"/>
      </c>
      <c r="J116" s="31">
        <f t="shared" si="29"/>
      </c>
      <c r="K116" s="31">
        <f t="shared" si="30"/>
      </c>
      <c r="L116" s="86">
        <f t="shared" si="31"/>
      </c>
      <c r="M116" s="17" t="s">
        <v>131</v>
      </c>
      <c r="N116" s="119"/>
    </row>
    <row r="117" spans="1:14" ht="45" customHeight="1">
      <c r="A117" s="34" t="s">
        <v>1430</v>
      </c>
      <c r="B117" s="39" t="s">
        <v>303</v>
      </c>
      <c r="C117" s="27" t="s">
        <v>833</v>
      </c>
      <c r="D117" s="83"/>
      <c r="E117" s="31">
        <f t="shared" si="24"/>
      </c>
      <c r="F117" s="31">
        <f t="shared" si="25"/>
      </c>
      <c r="G117" s="31">
        <f t="shared" si="26"/>
      </c>
      <c r="H117" s="31">
        <f t="shared" si="27"/>
      </c>
      <c r="I117" s="31">
        <f t="shared" si="28"/>
      </c>
      <c r="J117" s="31">
        <f t="shared" si="29"/>
      </c>
      <c r="K117" s="31">
        <f t="shared" si="30"/>
      </c>
      <c r="L117" s="86">
        <f t="shared" si="31"/>
      </c>
      <c r="M117" s="17" t="s">
        <v>131</v>
      </c>
      <c r="N117" s="119"/>
    </row>
    <row r="118" spans="1:14" ht="34.5" customHeight="1">
      <c r="A118" s="34" t="s">
        <v>1431</v>
      </c>
      <c r="B118" s="39" t="s">
        <v>304</v>
      </c>
      <c r="C118" s="27" t="s">
        <v>833</v>
      </c>
      <c r="D118" s="83"/>
      <c r="E118" s="31">
        <f t="shared" si="24"/>
      </c>
      <c r="F118" s="31">
        <f t="shared" si="25"/>
      </c>
      <c r="G118" s="31">
        <f t="shared" si="26"/>
      </c>
      <c r="H118" s="31">
        <f t="shared" si="27"/>
      </c>
      <c r="I118" s="31">
        <f t="shared" si="28"/>
      </c>
      <c r="J118" s="31">
        <f t="shared" si="29"/>
      </c>
      <c r="K118" s="31">
        <f t="shared" si="30"/>
      </c>
      <c r="L118" s="86">
        <f t="shared" si="31"/>
      </c>
      <c r="M118" s="17" t="s">
        <v>131</v>
      </c>
      <c r="N118" s="119"/>
    </row>
    <row r="119" spans="1:14" ht="34.5" customHeight="1">
      <c r="A119" s="34" t="s">
        <v>1432</v>
      </c>
      <c r="B119" s="38" t="s">
        <v>305</v>
      </c>
      <c r="C119" s="27" t="s">
        <v>833</v>
      </c>
      <c r="D119" s="83"/>
      <c r="E119" s="31">
        <f t="shared" si="24"/>
      </c>
      <c r="F119" s="31">
        <f t="shared" si="25"/>
      </c>
      <c r="G119" s="31">
        <f t="shared" si="26"/>
      </c>
      <c r="H119" s="31">
        <f t="shared" si="27"/>
      </c>
      <c r="I119" s="31">
        <f t="shared" si="28"/>
      </c>
      <c r="J119" s="31">
        <f t="shared" si="29"/>
      </c>
      <c r="K119" s="31">
        <f t="shared" si="30"/>
      </c>
      <c r="L119" s="86">
        <f t="shared" si="31"/>
      </c>
      <c r="M119" s="17" t="s">
        <v>131</v>
      </c>
      <c r="N119" s="119"/>
    </row>
    <row r="120" spans="1:14" ht="34.5" customHeight="1">
      <c r="A120" s="34" t="s">
        <v>1433</v>
      </c>
      <c r="B120" s="38" t="s">
        <v>306</v>
      </c>
      <c r="C120" s="27" t="s">
        <v>833</v>
      </c>
      <c r="D120" s="83"/>
      <c r="E120" s="31">
        <f t="shared" si="24"/>
      </c>
      <c r="F120" s="31">
        <f t="shared" si="25"/>
      </c>
      <c r="G120" s="31">
        <f t="shared" si="26"/>
      </c>
      <c r="H120" s="31">
        <f t="shared" si="27"/>
      </c>
      <c r="I120" s="31">
        <f t="shared" si="28"/>
      </c>
      <c r="J120" s="31">
        <f t="shared" si="29"/>
      </c>
      <c r="K120" s="31">
        <f t="shared" si="30"/>
      </c>
      <c r="L120" s="86">
        <f t="shared" si="31"/>
      </c>
      <c r="M120" s="17" t="s">
        <v>131</v>
      </c>
      <c r="N120" s="119"/>
    </row>
    <row r="121" spans="1:14" ht="34.5" customHeight="1">
      <c r="A121" s="34" t="s">
        <v>1434</v>
      </c>
      <c r="B121" s="39" t="s">
        <v>307</v>
      </c>
      <c r="C121" s="27"/>
      <c r="D121" s="92"/>
      <c r="E121" s="27">
        <f t="shared" si="24"/>
      </c>
      <c r="F121" s="27">
        <f t="shared" si="25"/>
      </c>
      <c r="G121" s="27">
        <f t="shared" si="26"/>
      </c>
      <c r="H121" s="27">
        <f t="shared" si="27"/>
      </c>
      <c r="I121" s="27">
        <f t="shared" si="28"/>
      </c>
      <c r="J121" s="27">
        <f t="shared" si="29"/>
      </c>
      <c r="K121" s="27">
        <f t="shared" si="30"/>
      </c>
      <c r="L121" s="96">
        <f t="shared" si="31"/>
      </c>
      <c r="M121" s="17" t="s">
        <v>131</v>
      </c>
      <c r="N121" s="119"/>
    </row>
    <row r="122" spans="1:14" ht="34.5" customHeight="1">
      <c r="A122" s="34" t="s">
        <v>1435</v>
      </c>
      <c r="B122" s="38" t="s">
        <v>308</v>
      </c>
      <c r="C122" s="27" t="s">
        <v>833</v>
      </c>
      <c r="D122" s="83"/>
      <c r="E122" s="31">
        <f aca="true" t="shared" si="32" ref="E122:E128">IF($D122="F","F","")</f>
      </c>
      <c r="F122" s="31">
        <f aca="true" t="shared" si="33" ref="F122:F128">IF($D122="NV","NV","")</f>
      </c>
      <c r="G122" s="31">
        <f aca="true" t="shared" si="34" ref="G122:G128">IF($D122="TP","TP","")</f>
      </c>
      <c r="H122" s="31">
        <f aca="true" t="shared" si="35" ref="H122:H128">IF($D122="M","M","")</f>
      </c>
      <c r="I122" s="31">
        <f aca="true" t="shared" si="36" ref="I122:I128">IF($D122="R","R","")</f>
      </c>
      <c r="J122" s="31">
        <f aca="true" t="shared" si="37" ref="J122:J128">IF($D122="C","C","")</f>
      </c>
      <c r="K122" s="31">
        <f aca="true" t="shared" si="38" ref="K122:K128">IF($D122="NA","NA","")</f>
      </c>
      <c r="L122" s="86">
        <f aca="true" t="shared" si="39" ref="L122:L128">CONCATENATE(E122,F122,G122,H122,I122,J122,K122)</f>
      </c>
      <c r="M122" s="17" t="s">
        <v>131</v>
      </c>
      <c r="N122" s="119"/>
    </row>
    <row r="123" spans="1:14" ht="34.5" customHeight="1">
      <c r="A123" s="34" t="s">
        <v>1436</v>
      </c>
      <c r="B123" s="38" t="s">
        <v>309</v>
      </c>
      <c r="C123" s="27" t="s">
        <v>833</v>
      </c>
      <c r="D123" s="83"/>
      <c r="E123" s="31">
        <f t="shared" si="32"/>
      </c>
      <c r="F123" s="31">
        <f t="shared" si="33"/>
      </c>
      <c r="G123" s="31">
        <f t="shared" si="34"/>
      </c>
      <c r="H123" s="31">
        <f t="shared" si="35"/>
      </c>
      <c r="I123" s="31">
        <f t="shared" si="36"/>
      </c>
      <c r="J123" s="31">
        <f t="shared" si="37"/>
      </c>
      <c r="K123" s="31">
        <f t="shared" si="38"/>
      </c>
      <c r="L123" s="86">
        <f t="shared" si="39"/>
      </c>
      <c r="M123" s="17" t="s">
        <v>131</v>
      </c>
      <c r="N123" s="119"/>
    </row>
    <row r="124" spans="1:14" ht="34.5" customHeight="1">
      <c r="A124" s="34" t="s">
        <v>1437</v>
      </c>
      <c r="B124" s="38" t="s">
        <v>310</v>
      </c>
      <c r="C124" s="27" t="s">
        <v>833</v>
      </c>
      <c r="D124" s="83"/>
      <c r="E124" s="31">
        <f t="shared" si="32"/>
      </c>
      <c r="F124" s="31">
        <f t="shared" si="33"/>
      </c>
      <c r="G124" s="31">
        <f t="shared" si="34"/>
      </c>
      <c r="H124" s="31">
        <f t="shared" si="35"/>
      </c>
      <c r="I124" s="31">
        <f t="shared" si="36"/>
      </c>
      <c r="J124" s="31">
        <f t="shared" si="37"/>
      </c>
      <c r="K124" s="31">
        <f t="shared" si="38"/>
      </c>
      <c r="L124" s="86">
        <f t="shared" si="39"/>
      </c>
      <c r="M124" s="17" t="s">
        <v>131</v>
      </c>
      <c r="N124" s="119"/>
    </row>
    <row r="125" spans="1:14" ht="34.5" customHeight="1">
      <c r="A125" s="34" t="s">
        <v>1438</v>
      </c>
      <c r="B125" s="38" t="s">
        <v>311</v>
      </c>
      <c r="C125" s="27" t="s">
        <v>833</v>
      </c>
      <c r="D125" s="83"/>
      <c r="E125" s="31">
        <f t="shared" si="32"/>
      </c>
      <c r="F125" s="31">
        <f t="shared" si="33"/>
      </c>
      <c r="G125" s="31">
        <f t="shared" si="34"/>
      </c>
      <c r="H125" s="31">
        <f t="shared" si="35"/>
      </c>
      <c r="I125" s="31">
        <f t="shared" si="36"/>
      </c>
      <c r="J125" s="31">
        <f t="shared" si="37"/>
      </c>
      <c r="K125" s="31">
        <f t="shared" si="38"/>
      </c>
      <c r="L125" s="86">
        <f t="shared" si="39"/>
      </c>
      <c r="M125" s="17" t="s">
        <v>131</v>
      </c>
      <c r="N125" s="119"/>
    </row>
    <row r="126" spans="1:14" ht="34.5" customHeight="1">
      <c r="A126" s="34" t="s">
        <v>1439</v>
      </c>
      <c r="B126" s="38" t="s">
        <v>312</v>
      </c>
      <c r="C126" s="27" t="s">
        <v>833</v>
      </c>
      <c r="D126" s="83"/>
      <c r="E126" s="31">
        <f t="shared" si="32"/>
      </c>
      <c r="F126" s="31">
        <f t="shared" si="33"/>
      </c>
      <c r="G126" s="31">
        <f t="shared" si="34"/>
      </c>
      <c r="H126" s="31">
        <f t="shared" si="35"/>
      </c>
      <c r="I126" s="31">
        <f t="shared" si="36"/>
      </c>
      <c r="J126" s="31">
        <f t="shared" si="37"/>
      </c>
      <c r="K126" s="31">
        <f t="shared" si="38"/>
      </c>
      <c r="L126" s="86">
        <f t="shared" si="39"/>
      </c>
      <c r="M126" s="17" t="s">
        <v>131</v>
      </c>
      <c r="N126" s="119"/>
    </row>
    <row r="127" spans="1:14" ht="34.5" customHeight="1">
      <c r="A127" s="34" t="s">
        <v>1440</v>
      </c>
      <c r="B127" s="39" t="s">
        <v>313</v>
      </c>
      <c r="C127" s="27" t="s">
        <v>833</v>
      </c>
      <c r="D127" s="83"/>
      <c r="E127" s="31">
        <f t="shared" si="32"/>
      </c>
      <c r="F127" s="31">
        <f t="shared" si="33"/>
      </c>
      <c r="G127" s="31">
        <f t="shared" si="34"/>
      </c>
      <c r="H127" s="31">
        <f t="shared" si="35"/>
      </c>
      <c r="I127" s="31">
        <f t="shared" si="36"/>
      </c>
      <c r="J127" s="31">
        <f t="shared" si="37"/>
      </c>
      <c r="K127" s="31">
        <f t="shared" si="38"/>
      </c>
      <c r="L127" s="86">
        <f t="shared" si="39"/>
      </c>
      <c r="M127" s="17" t="s">
        <v>131</v>
      </c>
      <c r="N127" s="119"/>
    </row>
    <row r="128" spans="1:14" ht="34.5" customHeight="1">
      <c r="A128" s="34" t="s">
        <v>1441</v>
      </c>
      <c r="B128" s="37" t="s">
        <v>69</v>
      </c>
      <c r="C128" s="27"/>
      <c r="D128" s="92"/>
      <c r="E128" s="27">
        <f t="shared" si="32"/>
      </c>
      <c r="F128" s="27">
        <f t="shared" si="33"/>
      </c>
      <c r="G128" s="27">
        <f t="shared" si="34"/>
      </c>
      <c r="H128" s="27">
        <f t="shared" si="35"/>
      </c>
      <c r="I128" s="27">
        <f t="shared" si="36"/>
      </c>
      <c r="J128" s="27">
        <f t="shared" si="37"/>
      </c>
      <c r="K128" s="27">
        <f t="shared" si="38"/>
      </c>
      <c r="L128" s="96">
        <f t="shared" si="39"/>
      </c>
      <c r="M128" s="17"/>
      <c r="N128" s="119"/>
    </row>
    <row r="129" spans="1:14" ht="34.5" customHeight="1">
      <c r="A129" s="34" t="s">
        <v>1442</v>
      </c>
      <c r="B129" s="35" t="s">
        <v>71</v>
      </c>
      <c r="C129" s="27" t="s">
        <v>533</v>
      </c>
      <c r="D129" s="83"/>
      <c r="E129" s="31">
        <f aca="true" t="shared" si="40" ref="E129:E135">IF($D129="F","F","")</f>
      </c>
      <c r="F129" s="31">
        <f aca="true" t="shared" si="41" ref="F129:F135">IF($D129="NV","NV","")</f>
      </c>
      <c r="G129" s="31">
        <f aca="true" t="shared" si="42" ref="G129:G135">IF($D129="TP","TP","")</f>
      </c>
      <c r="H129" s="31">
        <f aca="true" t="shared" si="43" ref="H129:H135">IF($D129="M","M","")</f>
      </c>
      <c r="I129" s="31">
        <f aca="true" t="shared" si="44" ref="I129:I135">IF($D129="R","R","")</f>
      </c>
      <c r="J129" s="31">
        <f aca="true" t="shared" si="45" ref="J129:J135">IF($D129="C","C","")</f>
      </c>
      <c r="K129" s="31">
        <f aca="true" t="shared" si="46" ref="K129:K135">IF($D129="NA","NA","")</f>
      </c>
      <c r="L129" s="86">
        <f aca="true" t="shared" si="47" ref="L129:L135">CONCATENATE(E129,F129,G129,H129,I129,J129,K129)</f>
      </c>
      <c r="M129" s="17"/>
      <c r="N129" s="119"/>
    </row>
    <row r="130" spans="1:14" ht="34.5" customHeight="1">
      <c r="A130" s="34" t="s">
        <v>1443</v>
      </c>
      <c r="B130" s="35" t="s">
        <v>73</v>
      </c>
      <c r="C130" s="27" t="s">
        <v>533</v>
      </c>
      <c r="D130" s="83"/>
      <c r="E130" s="31">
        <f t="shared" si="40"/>
      </c>
      <c r="F130" s="31">
        <f t="shared" si="41"/>
      </c>
      <c r="G130" s="31">
        <f t="shared" si="42"/>
      </c>
      <c r="H130" s="31">
        <f t="shared" si="43"/>
      </c>
      <c r="I130" s="31">
        <f t="shared" si="44"/>
      </c>
      <c r="J130" s="31">
        <f t="shared" si="45"/>
      </c>
      <c r="K130" s="31">
        <f t="shared" si="46"/>
      </c>
      <c r="L130" s="86">
        <f t="shared" si="47"/>
      </c>
      <c r="M130" s="17"/>
      <c r="N130" s="119"/>
    </row>
    <row r="131" spans="1:14" ht="40.5" customHeight="1">
      <c r="A131" s="34" t="s">
        <v>1444</v>
      </c>
      <c r="B131" s="35" t="s">
        <v>75</v>
      </c>
      <c r="C131" s="27" t="s">
        <v>533</v>
      </c>
      <c r="D131" s="83"/>
      <c r="E131" s="31">
        <f t="shared" si="40"/>
      </c>
      <c r="F131" s="31">
        <f t="shared" si="41"/>
      </c>
      <c r="G131" s="31">
        <f t="shared" si="42"/>
      </c>
      <c r="H131" s="31">
        <f t="shared" si="43"/>
      </c>
      <c r="I131" s="31">
        <f t="shared" si="44"/>
      </c>
      <c r="J131" s="31">
        <f t="shared" si="45"/>
      </c>
      <c r="K131" s="31">
        <f t="shared" si="46"/>
      </c>
      <c r="L131" s="86">
        <f t="shared" si="47"/>
      </c>
      <c r="M131" s="17"/>
      <c r="N131" s="119"/>
    </row>
    <row r="132" spans="1:14" ht="34.5" customHeight="1">
      <c r="A132" s="34" t="s">
        <v>1445</v>
      </c>
      <c r="B132" s="35" t="s">
        <v>876</v>
      </c>
      <c r="C132" s="27" t="s">
        <v>533</v>
      </c>
      <c r="D132" s="83"/>
      <c r="E132" s="31">
        <f t="shared" si="40"/>
      </c>
      <c r="F132" s="31">
        <f t="shared" si="41"/>
      </c>
      <c r="G132" s="31">
        <f t="shared" si="42"/>
      </c>
      <c r="H132" s="31">
        <f t="shared" si="43"/>
      </c>
      <c r="I132" s="31">
        <f t="shared" si="44"/>
      </c>
      <c r="J132" s="31">
        <f t="shared" si="45"/>
      </c>
      <c r="K132" s="31">
        <f t="shared" si="46"/>
      </c>
      <c r="L132" s="86">
        <f t="shared" si="47"/>
      </c>
      <c r="M132" s="17"/>
      <c r="N132" s="119"/>
    </row>
    <row r="133" spans="1:14" ht="34.5" customHeight="1">
      <c r="A133" s="34" t="s">
        <v>1446</v>
      </c>
      <c r="B133" s="35" t="s">
        <v>78</v>
      </c>
      <c r="C133" s="27" t="s">
        <v>533</v>
      </c>
      <c r="D133" s="83"/>
      <c r="E133" s="31">
        <f t="shared" si="40"/>
      </c>
      <c r="F133" s="31">
        <f t="shared" si="41"/>
      </c>
      <c r="G133" s="31">
        <f t="shared" si="42"/>
      </c>
      <c r="H133" s="31">
        <f t="shared" si="43"/>
      </c>
      <c r="I133" s="31">
        <f t="shared" si="44"/>
      </c>
      <c r="J133" s="31">
        <f t="shared" si="45"/>
      </c>
      <c r="K133" s="31">
        <f t="shared" si="46"/>
      </c>
      <c r="L133" s="86">
        <f t="shared" si="47"/>
      </c>
      <c r="M133" s="17"/>
      <c r="N133" s="119"/>
    </row>
    <row r="134" spans="1:14" ht="34.5" customHeight="1">
      <c r="A134" s="34" t="s">
        <v>1447</v>
      </c>
      <c r="B134" s="35" t="s">
        <v>80</v>
      </c>
      <c r="C134" s="27" t="s">
        <v>533</v>
      </c>
      <c r="D134" s="83"/>
      <c r="E134" s="31">
        <f t="shared" si="40"/>
      </c>
      <c r="F134" s="31">
        <f t="shared" si="41"/>
      </c>
      <c r="G134" s="31">
        <f t="shared" si="42"/>
      </c>
      <c r="H134" s="31">
        <f t="shared" si="43"/>
      </c>
      <c r="I134" s="31">
        <f t="shared" si="44"/>
      </c>
      <c r="J134" s="31">
        <f t="shared" si="45"/>
      </c>
      <c r="K134" s="31">
        <f t="shared" si="46"/>
      </c>
      <c r="L134" s="86">
        <f t="shared" si="47"/>
      </c>
      <c r="M134" s="17"/>
      <c r="N134" s="119"/>
    </row>
    <row r="135" spans="1:14" ht="34.5" customHeight="1">
      <c r="A135" s="34" t="s">
        <v>1448</v>
      </c>
      <c r="B135" s="37" t="s">
        <v>840</v>
      </c>
      <c r="C135" s="27"/>
      <c r="D135" s="92"/>
      <c r="E135" s="27">
        <f t="shared" si="40"/>
      </c>
      <c r="F135" s="27">
        <f t="shared" si="41"/>
      </c>
      <c r="G135" s="27">
        <f t="shared" si="42"/>
      </c>
      <c r="H135" s="27">
        <f t="shared" si="43"/>
      </c>
      <c r="I135" s="27">
        <f t="shared" si="44"/>
      </c>
      <c r="J135" s="27">
        <f t="shared" si="45"/>
      </c>
      <c r="K135" s="27">
        <f t="shared" si="46"/>
      </c>
      <c r="L135" s="96">
        <f t="shared" si="47"/>
      </c>
      <c r="M135" s="17"/>
      <c r="N135" s="119"/>
    </row>
    <row r="136" spans="1:14" ht="34.5" customHeight="1">
      <c r="A136" s="34" t="s">
        <v>1449</v>
      </c>
      <c r="B136" s="35" t="s">
        <v>621</v>
      </c>
      <c r="C136" s="27" t="s">
        <v>533</v>
      </c>
      <c r="D136" s="83"/>
      <c r="E136" s="31">
        <f>IF($D136="F","F","")</f>
      </c>
      <c r="F136" s="31">
        <f>IF($D136="NV","NV","")</f>
      </c>
      <c r="G136" s="31">
        <f>IF($D136="TP","TP","")</f>
      </c>
      <c r="H136" s="31">
        <f>IF($D136="M","M","")</f>
      </c>
      <c r="I136" s="31">
        <f>IF($D136="R","R","")</f>
      </c>
      <c r="J136" s="31">
        <f>IF($D136="C","C","")</f>
      </c>
      <c r="K136" s="31">
        <f>IF($D136="NA","NA","")</f>
      </c>
      <c r="L136" s="86">
        <f>CONCATENATE(E136,F136,G136,H136,I136,J136,K136)</f>
      </c>
      <c r="M136" s="17"/>
      <c r="N136" s="119"/>
    </row>
    <row r="137" spans="1:14" ht="34.5" customHeight="1">
      <c r="A137" s="34" t="s">
        <v>920</v>
      </c>
      <c r="B137" s="35" t="s">
        <v>625</v>
      </c>
      <c r="C137" s="50" t="s">
        <v>533</v>
      </c>
      <c r="D137" s="83"/>
      <c r="E137" s="31">
        <f>IF($D137="F","F","")</f>
      </c>
      <c r="F137" s="31">
        <f>IF($D137="NV","NV","")</f>
      </c>
      <c r="G137" s="31">
        <f>IF($D137="TP","TP","")</f>
      </c>
      <c r="H137" s="31">
        <f>IF($D137="M","M","")</f>
      </c>
      <c r="I137" s="31">
        <f>IF($D137="R","R","")</f>
      </c>
      <c r="J137" s="31">
        <f>IF($D137="C","C","")</f>
      </c>
      <c r="K137" s="31">
        <f>IF($D137="NA","NA","")</f>
      </c>
      <c r="L137" s="86">
        <f>CONCATENATE(E137,F137,G137,H137,I137,J137,K137)</f>
      </c>
      <c r="M137" s="17"/>
      <c r="N137" s="119"/>
    </row>
    <row r="138" spans="1:14" ht="34.5" customHeight="1" thickBot="1">
      <c r="A138" s="40" t="s">
        <v>921</v>
      </c>
      <c r="B138" s="41" t="s">
        <v>1415</v>
      </c>
      <c r="C138" s="67" t="s">
        <v>533</v>
      </c>
      <c r="D138" s="84"/>
      <c r="E138" s="43">
        <f>IF($D138="F","F","")</f>
      </c>
      <c r="F138" s="43">
        <f>IF($D138="NV","NV","")</f>
      </c>
      <c r="G138" s="43">
        <f>IF($D138="TP","TP","")</f>
      </c>
      <c r="H138" s="43">
        <f>IF($D138="M","M","")</f>
      </c>
      <c r="I138" s="43">
        <f>IF($D138="R","R","")</f>
      </c>
      <c r="J138" s="43">
        <f>IF($D138="C","C","")</f>
      </c>
      <c r="K138" s="43">
        <f>IF($D138="NA","NA","")</f>
      </c>
      <c r="L138" s="88">
        <f>CONCATENATE(E138,F138,G138,H138,I138,J138,K138)</f>
      </c>
      <c r="M138" s="25"/>
      <c r="N138" s="120"/>
    </row>
  </sheetData>
  <sheetProtection password="EBE1" sheet="1" scenarios="1"/>
  <printOptions horizontalCentered="1"/>
  <pageMargins left="0.4" right="0.4" top="0.89" bottom="0.45" header="0.37" footer="0.2"/>
  <pageSetup firstPageNumber="1" useFirstPageNumber="1" fitToHeight="0" fitToWidth="1" horizontalDpi="600" verticalDpi="600" orientation="landscape" scale="53" r:id="rId3"/>
  <headerFooter alignWithMargins="0">
    <oddHeader>&amp;C&amp;"Arial,Bold"&amp;12Attachment D</oddHeader>
    <oddFooter>&amp;C&amp;"Arial,Bold"Existing Requirements Response&amp;RAR&amp;P</oddFooter>
  </headerFooter>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N97"/>
  <sheetViews>
    <sheetView showGridLines="0" zoomScale="75" zoomScaleNormal="75" workbookViewId="0" topLeftCell="A1">
      <selection activeCell="A1" sqref="A1"/>
    </sheetView>
  </sheetViews>
  <sheetFormatPr defaultColWidth="9.140625" defaultRowHeight="12.75"/>
  <cols>
    <col min="1" max="1" width="13.57421875" style="0" customWidth="1"/>
    <col min="2" max="2" width="72.421875" style="0" customWidth="1"/>
    <col min="3" max="4" width="14.7109375" style="0" customWidth="1"/>
    <col min="5" max="11" width="14.7109375" style="0" hidden="1" customWidth="1"/>
    <col min="12" max="12" width="14.7109375" style="0" customWidth="1"/>
    <col min="13" max="13" width="56.8515625" style="5" customWidth="1"/>
    <col min="14" max="17" width="48.7109375" style="0" customWidth="1"/>
  </cols>
  <sheetData>
    <row r="1" spans="1:14" ht="18">
      <c r="A1" s="8" t="s">
        <v>134</v>
      </c>
      <c r="B1" s="44"/>
      <c r="C1" s="44"/>
      <c r="D1" s="44"/>
      <c r="E1" s="44"/>
      <c r="F1" s="44"/>
      <c r="G1" s="44"/>
      <c r="H1" s="44"/>
      <c r="I1" s="44"/>
      <c r="J1" s="44"/>
      <c r="K1" s="44"/>
      <c r="L1" s="44"/>
      <c r="M1" s="47"/>
      <c r="N1" s="44"/>
    </row>
    <row r="2" spans="1:13" ht="18">
      <c r="A2" s="8" t="s">
        <v>868</v>
      </c>
      <c r="B2" s="2"/>
      <c r="C2" s="2"/>
      <c r="D2" s="2"/>
      <c r="E2" s="2"/>
      <c r="F2" s="2"/>
      <c r="G2" s="2"/>
      <c r="H2" s="2"/>
      <c r="I2" s="2"/>
      <c r="J2" s="2"/>
      <c r="K2" s="2"/>
      <c r="L2" s="2"/>
      <c r="M2" s="3"/>
    </row>
    <row r="3" ht="12.75">
      <c r="M3" s="7"/>
    </row>
    <row r="4" spans="1:13" ht="15.75">
      <c r="A4" s="1" t="s">
        <v>871</v>
      </c>
      <c r="B4" s="2"/>
      <c r="C4" s="22" t="s">
        <v>872</v>
      </c>
      <c r="D4" s="1"/>
      <c r="E4" s="1"/>
      <c r="F4" s="1"/>
      <c r="G4" s="1"/>
      <c r="H4" s="1"/>
      <c r="I4" s="1"/>
      <c r="J4" s="1"/>
      <c r="K4" s="1"/>
      <c r="L4" s="1"/>
      <c r="M4" s="7"/>
    </row>
    <row r="5" spans="1:13" ht="15.75">
      <c r="A5" s="1" t="s">
        <v>873</v>
      </c>
      <c r="B5" s="2"/>
      <c r="C5" s="22" t="s">
        <v>874</v>
      </c>
      <c r="D5" s="1"/>
      <c r="E5" s="1"/>
      <c r="F5" s="1"/>
      <c r="G5" s="1"/>
      <c r="H5" s="1"/>
      <c r="I5" s="1"/>
      <c r="J5" s="1"/>
      <c r="K5" s="1"/>
      <c r="L5" s="1"/>
      <c r="M5" s="7"/>
    </row>
    <row r="6" spans="1:13" ht="15.75">
      <c r="A6" s="1" t="s">
        <v>875</v>
      </c>
      <c r="B6" s="2"/>
      <c r="C6" s="22" t="s">
        <v>100</v>
      </c>
      <c r="D6" s="1"/>
      <c r="E6" s="1"/>
      <c r="F6" s="1"/>
      <c r="G6" s="1"/>
      <c r="H6" s="1"/>
      <c r="I6" s="1"/>
      <c r="J6" s="1"/>
      <c r="K6" s="1"/>
      <c r="L6" s="1"/>
      <c r="M6" s="7"/>
    </row>
    <row r="7" spans="1:13" ht="15.75">
      <c r="A7" s="1" t="s">
        <v>101</v>
      </c>
      <c r="B7" s="2"/>
      <c r="C7" s="22"/>
      <c r="D7" s="1"/>
      <c r="E7" s="1"/>
      <c r="F7" s="1"/>
      <c r="G7" s="1"/>
      <c r="H7" s="1"/>
      <c r="I7" s="1"/>
      <c r="J7" s="1"/>
      <c r="K7" s="1"/>
      <c r="L7" s="1"/>
      <c r="M7" s="7"/>
    </row>
    <row r="8" spans="1:12" ht="13.5" thickBot="1">
      <c r="A8" s="4"/>
      <c r="B8" s="4"/>
      <c r="C8" s="4"/>
      <c r="D8" s="4"/>
      <c r="E8" s="4"/>
      <c r="F8" s="4"/>
      <c r="G8" s="4"/>
      <c r="H8" s="4"/>
      <c r="I8" s="4"/>
      <c r="J8" s="4"/>
      <c r="K8" s="4"/>
      <c r="L8" s="4"/>
    </row>
    <row r="9" spans="1:14" ht="39" thickBot="1">
      <c r="A9" s="30" t="s">
        <v>1347</v>
      </c>
      <c r="B9" s="9" t="s">
        <v>960</v>
      </c>
      <c r="C9" s="30" t="s">
        <v>57</v>
      </c>
      <c r="D9" s="30" t="s">
        <v>58</v>
      </c>
      <c r="E9" s="30" t="s">
        <v>533</v>
      </c>
      <c r="F9" s="30" t="s">
        <v>59</v>
      </c>
      <c r="G9" s="30" t="s">
        <v>833</v>
      </c>
      <c r="H9" s="30" t="s">
        <v>534</v>
      </c>
      <c r="I9" s="30" t="s">
        <v>60</v>
      </c>
      <c r="J9" s="30" t="s">
        <v>832</v>
      </c>
      <c r="K9" s="30" t="s">
        <v>834</v>
      </c>
      <c r="L9" s="30" t="s">
        <v>61</v>
      </c>
      <c r="M9" s="30" t="s">
        <v>129</v>
      </c>
      <c r="N9" s="30" t="s">
        <v>133</v>
      </c>
    </row>
    <row r="10" spans="1:14" ht="34.5" customHeight="1">
      <c r="A10" s="32" t="s">
        <v>1404</v>
      </c>
      <c r="B10" s="33" t="s">
        <v>835</v>
      </c>
      <c r="C10" s="33"/>
      <c r="D10" s="82"/>
      <c r="E10" s="33"/>
      <c r="F10" s="33"/>
      <c r="G10" s="33"/>
      <c r="H10" s="33"/>
      <c r="I10" s="33"/>
      <c r="J10" s="33"/>
      <c r="K10" s="33"/>
      <c r="L10" s="85"/>
      <c r="M10" s="16"/>
      <c r="N10" s="118"/>
    </row>
    <row r="11" spans="1:14" ht="34.5" customHeight="1">
      <c r="A11" s="34" t="s">
        <v>1026</v>
      </c>
      <c r="B11" s="35" t="s">
        <v>1406</v>
      </c>
      <c r="C11" s="36" t="s">
        <v>533</v>
      </c>
      <c r="D11" s="83"/>
      <c r="E11" s="31">
        <f>IF($D11="F","F","")</f>
      </c>
      <c r="F11" s="31">
        <f>IF($D11="NV","NV","")</f>
      </c>
      <c r="G11" s="31">
        <f>IF($D11="TP","TP","")</f>
      </c>
      <c r="H11" s="31">
        <f>IF($D11="M","M","")</f>
      </c>
      <c r="I11" s="31">
        <f>IF($D11="R","R","")</f>
      </c>
      <c r="J11" s="31">
        <f>IF($D11="C","C","")</f>
      </c>
      <c r="K11" s="31">
        <f>IF($D11="NA","NA","")</f>
      </c>
      <c r="L11" s="86">
        <f>CONCATENATE(E11,F11,G11,H11,I11,J11,K11)</f>
      </c>
      <c r="M11" s="17"/>
      <c r="N11" s="119"/>
    </row>
    <row r="12" spans="1:14" ht="34.5" customHeight="1">
      <c r="A12" s="34" t="s">
        <v>1027</v>
      </c>
      <c r="B12" s="35" t="s">
        <v>1407</v>
      </c>
      <c r="C12" s="36"/>
      <c r="D12" s="83"/>
      <c r="E12" s="36"/>
      <c r="F12" s="36"/>
      <c r="G12" s="36"/>
      <c r="H12" s="36"/>
      <c r="I12" s="36"/>
      <c r="J12" s="36"/>
      <c r="K12" s="36"/>
      <c r="L12" s="87"/>
      <c r="M12" s="17"/>
      <c r="N12" s="119"/>
    </row>
    <row r="13" spans="1:14" ht="34.5" customHeight="1">
      <c r="A13" s="34" t="s">
        <v>1028</v>
      </c>
      <c r="B13" s="38" t="s">
        <v>1408</v>
      </c>
      <c r="C13" s="36" t="s">
        <v>533</v>
      </c>
      <c r="D13" s="83"/>
      <c r="E13" s="31">
        <f aca="true" t="shared" si="0" ref="E13:E30">IF($D13="F","F","")</f>
      </c>
      <c r="F13" s="31">
        <f aca="true" t="shared" si="1" ref="F13:F30">IF($D13="NV","NV","")</f>
      </c>
      <c r="G13" s="31">
        <f aca="true" t="shared" si="2" ref="G13:G30">IF($D13="TP","TP","")</f>
      </c>
      <c r="H13" s="31">
        <f aca="true" t="shared" si="3" ref="H13:H30">IF($D13="M","M","")</f>
      </c>
      <c r="I13" s="31">
        <f aca="true" t="shared" si="4" ref="I13:I30">IF($D13="R","R","")</f>
      </c>
      <c r="J13" s="31">
        <f aca="true" t="shared" si="5" ref="J13:J30">IF($D13="C","C","")</f>
      </c>
      <c r="K13" s="31">
        <f aca="true" t="shared" si="6" ref="K13:K30">IF($D13="NA","NA","")</f>
      </c>
      <c r="L13" s="86">
        <f aca="true" t="shared" si="7" ref="L13:L30">CONCATENATE(E13,F13,G13,H13,I13,J13,K13)</f>
      </c>
      <c r="M13" s="17"/>
      <c r="N13" s="119"/>
    </row>
    <row r="14" spans="1:14" ht="34.5" customHeight="1">
      <c r="A14" s="34" t="s">
        <v>1029</v>
      </c>
      <c r="B14" s="38" t="s">
        <v>1409</v>
      </c>
      <c r="C14" s="36" t="s">
        <v>533</v>
      </c>
      <c r="D14" s="83"/>
      <c r="E14" s="31">
        <f t="shared" si="0"/>
      </c>
      <c r="F14" s="31">
        <f t="shared" si="1"/>
      </c>
      <c r="G14" s="31">
        <f t="shared" si="2"/>
      </c>
      <c r="H14" s="31">
        <f t="shared" si="3"/>
      </c>
      <c r="I14" s="31">
        <f t="shared" si="4"/>
      </c>
      <c r="J14" s="31">
        <f t="shared" si="5"/>
      </c>
      <c r="K14" s="31">
        <f t="shared" si="6"/>
      </c>
      <c r="L14" s="86">
        <f t="shared" si="7"/>
      </c>
      <c r="M14" s="17"/>
      <c r="N14" s="119"/>
    </row>
    <row r="15" spans="1:14" ht="34.5" customHeight="1">
      <c r="A15" s="34" t="s">
        <v>1405</v>
      </c>
      <c r="B15" s="38" t="s">
        <v>1410</v>
      </c>
      <c r="C15" s="36" t="s">
        <v>533</v>
      </c>
      <c r="D15" s="83"/>
      <c r="E15" s="31">
        <f t="shared" si="0"/>
      </c>
      <c r="F15" s="31">
        <f t="shared" si="1"/>
      </c>
      <c r="G15" s="31">
        <f t="shared" si="2"/>
      </c>
      <c r="H15" s="31">
        <f t="shared" si="3"/>
      </c>
      <c r="I15" s="31">
        <f t="shared" si="4"/>
      </c>
      <c r="J15" s="31">
        <f t="shared" si="5"/>
      </c>
      <c r="K15" s="31">
        <f t="shared" si="6"/>
      </c>
      <c r="L15" s="86">
        <f t="shared" si="7"/>
      </c>
      <c r="M15" s="17"/>
      <c r="N15" s="119"/>
    </row>
    <row r="16" spans="1:14" ht="34.5" customHeight="1">
      <c r="A16" s="34" t="s">
        <v>1030</v>
      </c>
      <c r="B16" s="35" t="s">
        <v>1412</v>
      </c>
      <c r="C16" s="36" t="s">
        <v>533</v>
      </c>
      <c r="D16" s="83"/>
      <c r="E16" s="31">
        <f t="shared" si="0"/>
      </c>
      <c r="F16" s="31">
        <f t="shared" si="1"/>
      </c>
      <c r="G16" s="31">
        <f t="shared" si="2"/>
      </c>
      <c r="H16" s="31">
        <f t="shared" si="3"/>
      </c>
      <c r="I16" s="31">
        <f t="shared" si="4"/>
      </c>
      <c r="J16" s="31">
        <f t="shared" si="5"/>
      </c>
      <c r="K16" s="31">
        <f t="shared" si="6"/>
      </c>
      <c r="L16" s="86">
        <f t="shared" si="7"/>
      </c>
      <c r="M16" s="17"/>
      <c r="N16" s="119"/>
    </row>
    <row r="17" spans="1:14" ht="34.5" customHeight="1">
      <c r="A17" s="34" t="s">
        <v>1031</v>
      </c>
      <c r="B17" s="35" t="s">
        <v>212</v>
      </c>
      <c r="C17" s="36" t="s">
        <v>533</v>
      </c>
      <c r="D17" s="83"/>
      <c r="E17" s="31">
        <f t="shared" si="0"/>
      </c>
      <c r="F17" s="31">
        <f t="shared" si="1"/>
      </c>
      <c r="G17" s="31">
        <f t="shared" si="2"/>
      </c>
      <c r="H17" s="31">
        <f t="shared" si="3"/>
      </c>
      <c r="I17" s="31">
        <f t="shared" si="4"/>
      </c>
      <c r="J17" s="31">
        <f t="shared" si="5"/>
      </c>
      <c r="K17" s="31">
        <f t="shared" si="6"/>
      </c>
      <c r="L17" s="86">
        <f t="shared" si="7"/>
      </c>
      <c r="M17" s="17"/>
      <c r="N17" s="119"/>
    </row>
    <row r="18" spans="1:14" ht="34.5" customHeight="1">
      <c r="A18" s="34" t="s">
        <v>1032</v>
      </c>
      <c r="B18" s="35" t="s">
        <v>1413</v>
      </c>
      <c r="C18" s="36" t="s">
        <v>533</v>
      </c>
      <c r="D18" s="83"/>
      <c r="E18" s="31">
        <f t="shared" si="0"/>
      </c>
      <c r="F18" s="31">
        <f t="shared" si="1"/>
      </c>
      <c r="G18" s="31">
        <f t="shared" si="2"/>
      </c>
      <c r="H18" s="31">
        <f t="shared" si="3"/>
      </c>
      <c r="I18" s="31">
        <f t="shared" si="4"/>
      </c>
      <c r="J18" s="31">
        <f t="shared" si="5"/>
      </c>
      <c r="K18" s="31">
        <f t="shared" si="6"/>
      </c>
      <c r="L18" s="86">
        <f t="shared" si="7"/>
      </c>
      <c r="M18" s="17"/>
      <c r="N18" s="119"/>
    </row>
    <row r="19" spans="1:14" ht="34.5" customHeight="1">
      <c r="A19" s="34" t="s">
        <v>1033</v>
      </c>
      <c r="B19" s="35" t="s">
        <v>1414</v>
      </c>
      <c r="C19" s="36" t="s">
        <v>533</v>
      </c>
      <c r="D19" s="83"/>
      <c r="E19" s="31">
        <f t="shared" si="0"/>
      </c>
      <c r="F19" s="31">
        <f t="shared" si="1"/>
      </c>
      <c r="G19" s="31">
        <f t="shared" si="2"/>
      </c>
      <c r="H19" s="31">
        <f t="shared" si="3"/>
      </c>
      <c r="I19" s="31">
        <f t="shared" si="4"/>
      </c>
      <c r="J19" s="31">
        <f t="shared" si="5"/>
      </c>
      <c r="K19" s="31">
        <f t="shared" si="6"/>
      </c>
      <c r="L19" s="86">
        <f t="shared" si="7"/>
      </c>
      <c r="M19" s="17"/>
      <c r="N19" s="119"/>
    </row>
    <row r="20" spans="1:14" ht="43.5" customHeight="1">
      <c r="A20" s="34" t="s">
        <v>1411</v>
      </c>
      <c r="B20" s="35" t="s">
        <v>672</v>
      </c>
      <c r="C20" s="36" t="s">
        <v>533</v>
      </c>
      <c r="D20" s="83"/>
      <c r="E20" s="31">
        <f t="shared" si="0"/>
      </c>
      <c r="F20" s="31">
        <f t="shared" si="1"/>
      </c>
      <c r="G20" s="31">
        <f t="shared" si="2"/>
      </c>
      <c r="H20" s="31">
        <f t="shared" si="3"/>
      </c>
      <c r="I20" s="31">
        <f t="shared" si="4"/>
      </c>
      <c r="J20" s="31">
        <f t="shared" si="5"/>
      </c>
      <c r="K20" s="31">
        <f t="shared" si="6"/>
      </c>
      <c r="L20" s="86">
        <f t="shared" si="7"/>
      </c>
      <c r="M20" s="17"/>
      <c r="N20" s="119"/>
    </row>
    <row r="21" spans="1:14" ht="34.5" customHeight="1">
      <c r="A21" s="34" t="s">
        <v>1034</v>
      </c>
      <c r="B21" s="35" t="s">
        <v>269</v>
      </c>
      <c r="C21" s="36" t="s">
        <v>533</v>
      </c>
      <c r="D21" s="83"/>
      <c r="E21" s="31">
        <f t="shared" si="0"/>
      </c>
      <c r="F21" s="31">
        <f t="shared" si="1"/>
      </c>
      <c r="G21" s="31">
        <f t="shared" si="2"/>
      </c>
      <c r="H21" s="31">
        <f t="shared" si="3"/>
      </c>
      <c r="I21" s="31">
        <f t="shared" si="4"/>
      </c>
      <c r="J21" s="31">
        <f t="shared" si="5"/>
      </c>
      <c r="K21" s="31">
        <f t="shared" si="6"/>
      </c>
      <c r="L21" s="86">
        <f t="shared" si="7"/>
      </c>
      <c r="M21" s="17"/>
      <c r="N21" s="119"/>
    </row>
    <row r="22" spans="1:14" ht="34.5" customHeight="1">
      <c r="A22" s="34" t="s">
        <v>1035</v>
      </c>
      <c r="B22" s="35" t="s">
        <v>270</v>
      </c>
      <c r="C22" s="36" t="s">
        <v>533</v>
      </c>
      <c r="D22" s="83"/>
      <c r="E22" s="31">
        <f t="shared" si="0"/>
      </c>
      <c r="F22" s="31">
        <f t="shared" si="1"/>
      </c>
      <c r="G22" s="31">
        <f t="shared" si="2"/>
      </c>
      <c r="H22" s="31">
        <f t="shared" si="3"/>
      </c>
      <c r="I22" s="31">
        <f t="shared" si="4"/>
      </c>
      <c r="J22" s="31">
        <f t="shared" si="5"/>
      </c>
      <c r="K22" s="31">
        <f t="shared" si="6"/>
      </c>
      <c r="L22" s="86">
        <f t="shared" si="7"/>
      </c>
      <c r="M22" s="17"/>
      <c r="N22" s="119"/>
    </row>
    <row r="23" spans="1:14" ht="34.5" customHeight="1">
      <c r="A23" s="34" t="s">
        <v>1036</v>
      </c>
      <c r="B23" s="35" t="s">
        <v>955</v>
      </c>
      <c r="C23" s="36" t="s">
        <v>533</v>
      </c>
      <c r="D23" s="83"/>
      <c r="E23" s="31">
        <f t="shared" si="0"/>
      </c>
      <c r="F23" s="31">
        <f t="shared" si="1"/>
      </c>
      <c r="G23" s="31">
        <f t="shared" si="2"/>
      </c>
      <c r="H23" s="31">
        <f t="shared" si="3"/>
      </c>
      <c r="I23" s="31">
        <f t="shared" si="4"/>
      </c>
      <c r="J23" s="31">
        <f t="shared" si="5"/>
      </c>
      <c r="K23" s="31">
        <f t="shared" si="6"/>
      </c>
      <c r="L23" s="86">
        <f t="shared" si="7"/>
      </c>
      <c r="M23" s="17"/>
      <c r="N23" s="119"/>
    </row>
    <row r="24" spans="1:14" ht="34.5" customHeight="1">
      <c r="A24" s="34" t="s">
        <v>1037</v>
      </c>
      <c r="B24" s="35" t="s">
        <v>271</v>
      </c>
      <c r="C24" s="36" t="s">
        <v>533</v>
      </c>
      <c r="D24" s="83"/>
      <c r="E24" s="31">
        <f t="shared" si="0"/>
      </c>
      <c r="F24" s="31">
        <f t="shared" si="1"/>
      </c>
      <c r="G24" s="31">
        <f t="shared" si="2"/>
      </c>
      <c r="H24" s="31">
        <f t="shared" si="3"/>
      </c>
      <c r="I24" s="31">
        <f t="shared" si="4"/>
      </c>
      <c r="J24" s="31">
        <f t="shared" si="5"/>
      </c>
      <c r="K24" s="31">
        <f t="shared" si="6"/>
      </c>
      <c r="L24" s="86">
        <f t="shared" si="7"/>
      </c>
      <c r="M24" s="17"/>
      <c r="N24" s="119"/>
    </row>
    <row r="25" spans="1:14" ht="34.5" customHeight="1">
      <c r="A25" s="34" t="s">
        <v>673</v>
      </c>
      <c r="B25" s="35" t="s">
        <v>272</v>
      </c>
      <c r="C25" s="36" t="s">
        <v>533</v>
      </c>
      <c r="D25" s="83"/>
      <c r="E25" s="31">
        <f t="shared" si="0"/>
      </c>
      <c r="F25" s="31">
        <f t="shared" si="1"/>
      </c>
      <c r="G25" s="31">
        <f t="shared" si="2"/>
      </c>
      <c r="H25" s="31">
        <f t="shared" si="3"/>
      </c>
      <c r="I25" s="31">
        <f t="shared" si="4"/>
      </c>
      <c r="J25" s="31">
        <f t="shared" si="5"/>
      </c>
      <c r="K25" s="31">
        <f t="shared" si="6"/>
      </c>
      <c r="L25" s="86">
        <f t="shared" si="7"/>
      </c>
      <c r="M25" s="17"/>
      <c r="N25" s="119"/>
    </row>
    <row r="26" spans="1:14" ht="41.25" customHeight="1">
      <c r="A26" s="34" t="s">
        <v>1038</v>
      </c>
      <c r="B26" s="35" t="s">
        <v>274</v>
      </c>
      <c r="C26" s="36" t="s">
        <v>533</v>
      </c>
      <c r="D26" s="83"/>
      <c r="E26" s="31">
        <f t="shared" si="0"/>
      </c>
      <c r="F26" s="31">
        <f t="shared" si="1"/>
      </c>
      <c r="G26" s="31">
        <f t="shared" si="2"/>
      </c>
      <c r="H26" s="31">
        <f t="shared" si="3"/>
      </c>
      <c r="I26" s="31">
        <f t="shared" si="4"/>
      </c>
      <c r="J26" s="31">
        <f t="shared" si="5"/>
      </c>
      <c r="K26" s="31">
        <f t="shared" si="6"/>
      </c>
      <c r="L26" s="86">
        <f t="shared" si="7"/>
      </c>
      <c r="M26" s="17"/>
      <c r="N26" s="119"/>
    </row>
    <row r="27" spans="1:14" ht="34.5" customHeight="1">
      <c r="A27" s="34" t="s">
        <v>1039</v>
      </c>
      <c r="B27" s="35" t="s">
        <v>275</v>
      </c>
      <c r="C27" s="36" t="s">
        <v>533</v>
      </c>
      <c r="D27" s="83"/>
      <c r="E27" s="31">
        <f t="shared" si="0"/>
      </c>
      <c r="F27" s="31">
        <f t="shared" si="1"/>
      </c>
      <c r="G27" s="31">
        <f t="shared" si="2"/>
      </c>
      <c r="H27" s="31">
        <f t="shared" si="3"/>
      </c>
      <c r="I27" s="31">
        <f t="shared" si="4"/>
      </c>
      <c r="J27" s="31">
        <f t="shared" si="5"/>
      </c>
      <c r="K27" s="31">
        <f t="shared" si="6"/>
      </c>
      <c r="L27" s="86">
        <f t="shared" si="7"/>
      </c>
      <c r="M27" s="17"/>
      <c r="N27" s="119"/>
    </row>
    <row r="28" spans="1:14" ht="34.5" customHeight="1">
      <c r="A28" s="34" t="s">
        <v>1040</v>
      </c>
      <c r="B28" s="35" t="s">
        <v>276</v>
      </c>
      <c r="C28" s="36" t="s">
        <v>533</v>
      </c>
      <c r="D28" s="83"/>
      <c r="E28" s="31">
        <f t="shared" si="0"/>
      </c>
      <c r="F28" s="31">
        <f t="shared" si="1"/>
      </c>
      <c r="G28" s="31">
        <f t="shared" si="2"/>
      </c>
      <c r="H28" s="31">
        <f t="shared" si="3"/>
      </c>
      <c r="I28" s="31">
        <f t="shared" si="4"/>
      </c>
      <c r="J28" s="31">
        <f t="shared" si="5"/>
      </c>
      <c r="K28" s="31">
        <f t="shared" si="6"/>
      </c>
      <c r="L28" s="86">
        <f t="shared" si="7"/>
      </c>
      <c r="M28" s="17"/>
      <c r="N28" s="119"/>
    </row>
    <row r="29" spans="1:14" ht="34.5" customHeight="1">
      <c r="A29" s="34" t="s">
        <v>1041</v>
      </c>
      <c r="B29" s="35" t="s">
        <v>635</v>
      </c>
      <c r="C29" s="36" t="s">
        <v>533</v>
      </c>
      <c r="D29" s="83"/>
      <c r="E29" s="31">
        <f t="shared" si="0"/>
      </c>
      <c r="F29" s="31">
        <f t="shared" si="1"/>
      </c>
      <c r="G29" s="31">
        <f t="shared" si="2"/>
      </c>
      <c r="H29" s="31">
        <f t="shared" si="3"/>
      </c>
      <c r="I29" s="31">
        <f t="shared" si="4"/>
      </c>
      <c r="J29" s="31">
        <f t="shared" si="5"/>
      </c>
      <c r="K29" s="31">
        <f t="shared" si="6"/>
      </c>
      <c r="L29" s="86">
        <f t="shared" si="7"/>
      </c>
      <c r="M29" s="17"/>
      <c r="N29" s="119"/>
    </row>
    <row r="30" spans="1:14" ht="34.5" customHeight="1">
      <c r="A30" s="34" t="s">
        <v>273</v>
      </c>
      <c r="B30" s="35" t="s">
        <v>922</v>
      </c>
      <c r="C30" s="36" t="s">
        <v>533</v>
      </c>
      <c r="D30" s="83"/>
      <c r="E30" s="31">
        <f t="shared" si="0"/>
      </c>
      <c r="F30" s="31">
        <f t="shared" si="1"/>
      </c>
      <c r="G30" s="31">
        <f t="shared" si="2"/>
      </c>
      <c r="H30" s="31">
        <f t="shared" si="3"/>
      </c>
      <c r="I30" s="31">
        <f t="shared" si="4"/>
      </c>
      <c r="J30" s="31">
        <f t="shared" si="5"/>
      </c>
      <c r="K30" s="31">
        <f t="shared" si="6"/>
      </c>
      <c r="L30" s="86">
        <f t="shared" si="7"/>
      </c>
      <c r="M30" s="17"/>
      <c r="N30" s="119"/>
    </row>
    <row r="31" spans="1:14" ht="34.5" customHeight="1">
      <c r="A31" s="34" t="s">
        <v>1042</v>
      </c>
      <c r="B31" s="37" t="s">
        <v>836</v>
      </c>
      <c r="C31" s="36"/>
      <c r="D31" s="83"/>
      <c r="E31" s="36"/>
      <c r="F31" s="36"/>
      <c r="G31" s="36"/>
      <c r="H31" s="36"/>
      <c r="I31" s="36"/>
      <c r="J31" s="36"/>
      <c r="K31" s="36"/>
      <c r="L31" s="87"/>
      <c r="M31" s="17"/>
      <c r="N31" s="119"/>
    </row>
    <row r="32" spans="1:14" ht="34.5" customHeight="1">
      <c r="A32" s="34" t="s">
        <v>1043</v>
      </c>
      <c r="B32" s="35" t="s">
        <v>278</v>
      </c>
      <c r="C32" s="36" t="s">
        <v>533</v>
      </c>
      <c r="D32" s="83"/>
      <c r="E32" s="31">
        <f aca="true" t="shared" si="8" ref="E32:E42">IF($D32="F","F","")</f>
      </c>
      <c r="F32" s="31">
        <f aca="true" t="shared" si="9" ref="F32:F42">IF($D32="NV","NV","")</f>
      </c>
      <c r="G32" s="31">
        <f aca="true" t="shared" si="10" ref="G32:G42">IF($D32="TP","TP","")</f>
      </c>
      <c r="H32" s="31">
        <f aca="true" t="shared" si="11" ref="H32:H42">IF($D32="M","M","")</f>
      </c>
      <c r="I32" s="31">
        <f aca="true" t="shared" si="12" ref="I32:I42">IF($D32="R","R","")</f>
      </c>
      <c r="J32" s="31">
        <f aca="true" t="shared" si="13" ref="J32:J42">IF($D32="C","C","")</f>
      </c>
      <c r="K32" s="31">
        <f aca="true" t="shared" si="14" ref="K32:K42">IF($D32="NA","NA","")</f>
      </c>
      <c r="L32" s="86">
        <f aca="true" t="shared" si="15" ref="L32:L42">CONCATENATE(E32,F32,G32,H32,I32,J32,K32)</f>
      </c>
      <c r="M32" s="17"/>
      <c r="N32" s="119"/>
    </row>
    <row r="33" spans="1:14" ht="34.5" customHeight="1">
      <c r="A33" s="34" t="s">
        <v>1044</v>
      </c>
      <c r="B33" s="35" t="s">
        <v>629</v>
      </c>
      <c r="C33" s="36" t="s">
        <v>533</v>
      </c>
      <c r="D33" s="83"/>
      <c r="E33" s="31">
        <f t="shared" si="8"/>
      </c>
      <c r="F33" s="31">
        <f t="shared" si="9"/>
      </c>
      <c r="G33" s="31">
        <f t="shared" si="10"/>
      </c>
      <c r="H33" s="31">
        <f t="shared" si="11"/>
      </c>
      <c r="I33" s="31">
        <f t="shared" si="12"/>
      </c>
      <c r="J33" s="31">
        <f t="shared" si="13"/>
      </c>
      <c r="K33" s="31">
        <f t="shared" si="14"/>
      </c>
      <c r="L33" s="86">
        <f t="shared" si="15"/>
      </c>
      <c r="M33" s="17"/>
      <c r="N33" s="119"/>
    </row>
    <row r="34" spans="1:14" ht="34.5" customHeight="1">
      <c r="A34" s="34" t="s">
        <v>1045</v>
      </c>
      <c r="B34" s="35" t="s">
        <v>279</v>
      </c>
      <c r="C34" s="36" t="s">
        <v>533</v>
      </c>
      <c r="D34" s="83"/>
      <c r="E34" s="31">
        <f t="shared" si="8"/>
      </c>
      <c r="F34" s="31">
        <f t="shared" si="9"/>
      </c>
      <c r="G34" s="31">
        <f t="shared" si="10"/>
      </c>
      <c r="H34" s="31">
        <f t="shared" si="11"/>
      </c>
      <c r="I34" s="31">
        <f t="shared" si="12"/>
      </c>
      <c r="J34" s="31">
        <f t="shared" si="13"/>
      </c>
      <c r="K34" s="31">
        <f t="shared" si="14"/>
      </c>
      <c r="L34" s="86">
        <f t="shared" si="15"/>
      </c>
      <c r="M34" s="17"/>
      <c r="N34" s="119"/>
    </row>
    <row r="35" spans="1:14" ht="34.5" customHeight="1">
      <c r="A35" s="34" t="s">
        <v>277</v>
      </c>
      <c r="B35" s="35" t="s">
        <v>280</v>
      </c>
      <c r="C35" s="36" t="s">
        <v>533</v>
      </c>
      <c r="D35" s="83"/>
      <c r="E35" s="31">
        <f t="shared" si="8"/>
      </c>
      <c r="F35" s="31">
        <f t="shared" si="9"/>
      </c>
      <c r="G35" s="31">
        <f t="shared" si="10"/>
      </c>
      <c r="H35" s="31">
        <f t="shared" si="11"/>
      </c>
      <c r="I35" s="31">
        <f t="shared" si="12"/>
      </c>
      <c r="J35" s="31">
        <f t="shared" si="13"/>
      </c>
      <c r="K35" s="31">
        <f t="shared" si="14"/>
      </c>
      <c r="L35" s="86">
        <f t="shared" si="15"/>
      </c>
      <c r="M35" s="17"/>
      <c r="N35" s="119"/>
    </row>
    <row r="36" spans="1:14" ht="34.5" customHeight="1">
      <c r="A36" s="34" t="s">
        <v>1046</v>
      </c>
      <c r="B36" s="35" t="s">
        <v>213</v>
      </c>
      <c r="C36" s="36" t="s">
        <v>533</v>
      </c>
      <c r="D36" s="83"/>
      <c r="E36" s="31">
        <f t="shared" si="8"/>
      </c>
      <c r="F36" s="31">
        <f t="shared" si="9"/>
      </c>
      <c r="G36" s="31">
        <f t="shared" si="10"/>
      </c>
      <c r="H36" s="31">
        <f t="shared" si="11"/>
      </c>
      <c r="I36" s="31">
        <f t="shared" si="12"/>
      </c>
      <c r="J36" s="31">
        <f t="shared" si="13"/>
      </c>
      <c r="K36" s="31">
        <f t="shared" si="14"/>
      </c>
      <c r="L36" s="86">
        <f t="shared" si="15"/>
      </c>
      <c r="M36" s="17"/>
      <c r="N36" s="119"/>
    </row>
    <row r="37" spans="1:14" ht="34.5" customHeight="1">
      <c r="A37" s="34" t="s">
        <v>1047</v>
      </c>
      <c r="B37" s="35" t="s">
        <v>281</v>
      </c>
      <c r="C37" s="36" t="s">
        <v>533</v>
      </c>
      <c r="D37" s="83"/>
      <c r="E37" s="31">
        <f t="shared" si="8"/>
      </c>
      <c r="F37" s="31">
        <f t="shared" si="9"/>
      </c>
      <c r="G37" s="31">
        <f t="shared" si="10"/>
      </c>
      <c r="H37" s="31">
        <f t="shared" si="11"/>
      </c>
      <c r="I37" s="31">
        <f t="shared" si="12"/>
      </c>
      <c r="J37" s="31">
        <f t="shared" si="13"/>
      </c>
      <c r="K37" s="31">
        <f t="shared" si="14"/>
      </c>
      <c r="L37" s="86">
        <f t="shared" si="15"/>
      </c>
      <c r="M37" s="17"/>
      <c r="N37" s="119"/>
    </row>
    <row r="38" spans="1:14" ht="45" customHeight="1">
      <c r="A38" s="34" t="s">
        <v>1048</v>
      </c>
      <c r="B38" s="35" t="s">
        <v>283</v>
      </c>
      <c r="C38" s="36" t="s">
        <v>533</v>
      </c>
      <c r="D38" s="83"/>
      <c r="E38" s="31">
        <f t="shared" si="8"/>
      </c>
      <c r="F38" s="31">
        <f t="shared" si="9"/>
      </c>
      <c r="G38" s="31">
        <f t="shared" si="10"/>
      </c>
      <c r="H38" s="31">
        <f t="shared" si="11"/>
      </c>
      <c r="I38" s="31">
        <f t="shared" si="12"/>
      </c>
      <c r="J38" s="31">
        <f t="shared" si="13"/>
      </c>
      <c r="K38" s="31">
        <f t="shared" si="14"/>
      </c>
      <c r="L38" s="86">
        <f t="shared" si="15"/>
      </c>
      <c r="M38" s="17"/>
      <c r="N38" s="119"/>
    </row>
    <row r="39" spans="1:14" ht="34.5" customHeight="1">
      <c r="A39" s="34" t="s">
        <v>1049</v>
      </c>
      <c r="B39" s="35" t="s">
        <v>284</v>
      </c>
      <c r="C39" s="36" t="s">
        <v>533</v>
      </c>
      <c r="D39" s="83"/>
      <c r="E39" s="31">
        <f t="shared" si="8"/>
      </c>
      <c r="F39" s="31">
        <f t="shared" si="9"/>
      </c>
      <c r="G39" s="31">
        <f t="shared" si="10"/>
      </c>
      <c r="H39" s="31">
        <f t="shared" si="11"/>
      </c>
      <c r="I39" s="31">
        <f t="shared" si="12"/>
      </c>
      <c r="J39" s="31">
        <f t="shared" si="13"/>
      </c>
      <c r="K39" s="31">
        <f t="shared" si="14"/>
      </c>
      <c r="L39" s="86">
        <f t="shared" si="15"/>
      </c>
      <c r="M39" s="17"/>
      <c r="N39" s="119"/>
    </row>
    <row r="40" spans="1:14" ht="54.75" customHeight="1">
      <c r="A40" s="34" t="s">
        <v>282</v>
      </c>
      <c r="B40" s="35" t="s">
        <v>285</v>
      </c>
      <c r="C40" s="36" t="s">
        <v>533</v>
      </c>
      <c r="D40" s="83"/>
      <c r="E40" s="31">
        <f t="shared" si="8"/>
      </c>
      <c r="F40" s="31">
        <f t="shared" si="9"/>
      </c>
      <c r="G40" s="31">
        <f t="shared" si="10"/>
      </c>
      <c r="H40" s="31">
        <f t="shared" si="11"/>
      </c>
      <c r="I40" s="31">
        <f t="shared" si="12"/>
      </c>
      <c r="J40" s="31">
        <f t="shared" si="13"/>
      </c>
      <c r="K40" s="31">
        <f t="shared" si="14"/>
      </c>
      <c r="L40" s="86">
        <f t="shared" si="15"/>
      </c>
      <c r="M40" s="17"/>
      <c r="N40" s="119"/>
    </row>
    <row r="41" spans="1:14" ht="42" customHeight="1">
      <c r="A41" s="34" t="s">
        <v>1050</v>
      </c>
      <c r="B41" s="35" t="s">
        <v>286</v>
      </c>
      <c r="C41" s="36" t="s">
        <v>533</v>
      </c>
      <c r="D41" s="83"/>
      <c r="E41" s="31">
        <f t="shared" si="8"/>
      </c>
      <c r="F41" s="31">
        <f t="shared" si="9"/>
      </c>
      <c r="G41" s="31">
        <f t="shared" si="10"/>
      </c>
      <c r="H41" s="31">
        <f t="shared" si="11"/>
      </c>
      <c r="I41" s="31">
        <f t="shared" si="12"/>
      </c>
      <c r="J41" s="31">
        <f t="shared" si="13"/>
      </c>
      <c r="K41" s="31">
        <f t="shared" si="14"/>
      </c>
      <c r="L41" s="86">
        <f t="shared" si="15"/>
      </c>
      <c r="M41" s="17"/>
      <c r="N41" s="119"/>
    </row>
    <row r="42" spans="1:14" ht="34.5" customHeight="1">
      <c r="A42" s="34" t="s">
        <v>1051</v>
      </c>
      <c r="B42" s="35" t="s">
        <v>628</v>
      </c>
      <c r="C42" s="36" t="s">
        <v>533</v>
      </c>
      <c r="D42" s="83"/>
      <c r="E42" s="31">
        <f t="shared" si="8"/>
      </c>
      <c r="F42" s="31">
        <f t="shared" si="9"/>
      </c>
      <c r="G42" s="31">
        <f t="shared" si="10"/>
      </c>
      <c r="H42" s="31">
        <f t="shared" si="11"/>
      </c>
      <c r="I42" s="31">
        <f t="shared" si="12"/>
      </c>
      <c r="J42" s="31">
        <f t="shared" si="13"/>
      </c>
      <c r="K42" s="31">
        <f t="shared" si="14"/>
      </c>
      <c r="L42" s="86">
        <f t="shared" si="15"/>
      </c>
      <c r="M42" s="17"/>
      <c r="N42" s="119"/>
    </row>
    <row r="43" spans="1:14" ht="34.5" customHeight="1">
      <c r="A43" s="34" t="s">
        <v>1052</v>
      </c>
      <c r="B43" s="37" t="s">
        <v>837</v>
      </c>
      <c r="C43" s="36"/>
      <c r="D43" s="83"/>
      <c r="E43" s="36"/>
      <c r="F43" s="36"/>
      <c r="G43" s="36"/>
      <c r="H43" s="36"/>
      <c r="I43" s="36"/>
      <c r="J43" s="36"/>
      <c r="K43" s="36"/>
      <c r="L43" s="87"/>
      <c r="M43" s="17"/>
      <c r="N43" s="119"/>
    </row>
    <row r="44" spans="1:14" ht="34.5" customHeight="1">
      <c r="A44" s="34" t="s">
        <v>1053</v>
      </c>
      <c r="B44" s="35" t="s">
        <v>288</v>
      </c>
      <c r="C44" s="36" t="s">
        <v>533</v>
      </c>
      <c r="D44" s="83"/>
      <c r="E44" s="31">
        <f>IF($D44="F","F","")</f>
      </c>
      <c r="F44" s="31">
        <f>IF($D44="NV","NV","")</f>
      </c>
      <c r="G44" s="31">
        <f>IF($D44="TP","TP","")</f>
      </c>
      <c r="H44" s="31">
        <f>IF($D44="M","M","")</f>
      </c>
      <c r="I44" s="31">
        <f>IF($D44="R","R","")</f>
      </c>
      <c r="J44" s="31">
        <f>IF($D44="C","C","")</f>
      </c>
      <c r="K44" s="31">
        <f>IF($D44="NA","NA","")</f>
      </c>
      <c r="L44" s="86">
        <f>CONCATENATE(E44,F44,G44,H44,I44,J44,K44)</f>
      </c>
      <c r="M44" s="17"/>
      <c r="N44" s="119"/>
    </row>
    <row r="45" spans="1:14" ht="34.5" customHeight="1">
      <c r="A45" s="34" t="s">
        <v>287</v>
      </c>
      <c r="B45" s="35" t="s">
        <v>289</v>
      </c>
      <c r="C45" s="36"/>
      <c r="D45" s="83"/>
      <c r="E45" s="36"/>
      <c r="F45" s="36"/>
      <c r="G45" s="36"/>
      <c r="H45" s="36"/>
      <c r="I45" s="36"/>
      <c r="J45" s="36"/>
      <c r="K45" s="36"/>
      <c r="L45" s="87"/>
      <c r="M45" s="17"/>
      <c r="N45" s="119"/>
    </row>
    <row r="46" spans="1:14" ht="34.5" customHeight="1">
      <c r="A46" s="34" t="s">
        <v>1054</v>
      </c>
      <c r="B46" s="38" t="s">
        <v>1408</v>
      </c>
      <c r="C46" s="36" t="s">
        <v>533</v>
      </c>
      <c r="D46" s="83"/>
      <c r="E46" s="31">
        <f aca="true" t="shared" si="16" ref="E46:E56">IF($D46="F","F","")</f>
      </c>
      <c r="F46" s="31">
        <f aca="true" t="shared" si="17" ref="F46:F56">IF($D46="NV","NV","")</f>
      </c>
      <c r="G46" s="31">
        <f aca="true" t="shared" si="18" ref="G46:G56">IF($D46="TP","TP","")</f>
      </c>
      <c r="H46" s="31">
        <f aca="true" t="shared" si="19" ref="H46:H56">IF($D46="M","M","")</f>
      </c>
      <c r="I46" s="31">
        <f aca="true" t="shared" si="20" ref="I46:I56">IF($D46="R","R","")</f>
      </c>
      <c r="J46" s="31">
        <f aca="true" t="shared" si="21" ref="J46:J56">IF($D46="C","C","")</f>
      </c>
      <c r="K46" s="31">
        <f aca="true" t="shared" si="22" ref="K46:K56">IF($D46="NA","NA","")</f>
      </c>
      <c r="L46" s="86">
        <f aca="true" t="shared" si="23" ref="L46:L56">CONCATENATE(E46,F46,G46,H46,I46,J46,K46)</f>
      </c>
      <c r="M46" s="17"/>
      <c r="N46" s="119"/>
    </row>
    <row r="47" spans="1:14" ht="34.5" customHeight="1">
      <c r="A47" s="34" t="s">
        <v>1055</v>
      </c>
      <c r="B47" s="38" t="s">
        <v>1409</v>
      </c>
      <c r="C47" s="36" t="s">
        <v>533</v>
      </c>
      <c r="D47" s="83"/>
      <c r="E47" s="31">
        <f t="shared" si="16"/>
      </c>
      <c r="F47" s="31">
        <f t="shared" si="17"/>
      </c>
      <c r="G47" s="31">
        <f t="shared" si="18"/>
      </c>
      <c r="H47" s="31">
        <f t="shared" si="19"/>
      </c>
      <c r="I47" s="31">
        <f t="shared" si="20"/>
      </c>
      <c r="J47" s="31">
        <f t="shared" si="21"/>
      </c>
      <c r="K47" s="31">
        <f t="shared" si="22"/>
      </c>
      <c r="L47" s="86">
        <f t="shared" si="23"/>
      </c>
      <c r="M47" s="17"/>
      <c r="N47" s="119"/>
    </row>
    <row r="48" spans="1:14" ht="34.5" customHeight="1">
      <c r="A48" s="34" t="s">
        <v>1056</v>
      </c>
      <c r="B48" s="38" t="s">
        <v>291</v>
      </c>
      <c r="C48" s="36" t="s">
        <v>533</v>
      </c>
      <c r="D48" s="83"/>
      <c r="E48" s="31">
        <f t="shared" si="16"/>
      </c>
      <c r="F48" s="31">
        <f t="shared" si="17"/>
      </c>
      <c r="G48" s="31">
        <f t="shared" si="18"/>
      </c>
      <c r="H48" s="31">
        <f t="shared" si="19"/>
      </c>
      <c r="I48" s="31">
        <f t="shared" si="20"/>
      </c>
      <c r="J48" s="31">
        <f t="shared" si="21"/>
      </c>
      <c r="K48" s="31">
        <f t="shared" si="22"/>
      </c>
      <c r="L48" s="86">
        <f t="shared" si="23"/>
      </c>
      <c r="M48" s="17"/>
      <c r="N48" s="119"/>
    </row>
    <row r="49" spans="1:14" ht="34.5" customHeight="1">
      <c r="A49" s="34" t="s">
        <v>1057</v>
      </c>
      <c r="B49" s="39" t="s">
        <v>877</v>
      </c>
      <c r="C49" s="36" t="s">
        <v>533</v>
      </c>
      <c r="D49" s="83"/>
      <c r="E49" s="31">
        <f t="shared" si="16"/>
      </c>
      <c r="F49" s="31">
        <f t="shared" si="17"/>
      </c>
      <c r="G49" s="31">
        <f t="shared" si="18"/>
      </c>
      <c r="H49" s="31">
        <f t="shared" si="19"/>
      </c>
      <c r="I49" s="31">
        <f t="shared" si="20"/>
      </c>
      <c r="J49" s="31">
        <f t="shared" si="21"/>
      </c>
      <c r="K49" s="31">
        <f t="shared" si="22"/>
      </c>
      <c r="L49" s="86">
        <f t="shared" si="23"/>
      </c>
      <c r="M49" s="17"/>
      <c r="N49" s="119"/>
    </row>
    <row r="50" spans="1:14" ht="34.5" customHeight="1">
      <c r="A50" s="34" t="s">
        <v>290</v>
      </c>
      <c r="B50" s="35" t="s">
        <v>292</v>
      </c>
      <c r="C50" s="36" t="s">
        <v>533</v>
      </c>
      <c r="D50" s="83"/>
      <c r="E50" s="31">
        <f t="shared" si="16"/>
      </c>
      <c r="F50" s="31">
        <f t="shared" si="17"/>
      </c>
      <c r="G50" s="31">
        <f t="shared" si="18"/>
      </c>
      <c r="H50" s="31">
        <f t="shared" si="19"/>
      </c>
      <c r="I50" s="31">
        <f t="shared" si="20"/>
      </c>
      <c r="J50" s="31">
        <f t="shared" si="21"/>
      </c>
      <c r="K50" s="31">
        <f t="shared" si="22"/>
      </c>
      <c r="L50" s="86">
        <f t="shared" si="23"/>
      </c>
      <c r="M50" s="17"/>
      <c r="N50" s="119"/>
    </row>
    <row r="51" spans="1:14" ht="34.5" customHeight="1">
      <c r="A51" s="34" t="s">
        <v>1058</v>
      </c>
      <c r="B51" s="35" t="s">
        <v>637</v>
      </c>
      <c r="C51" s="36" t="s">
        <v>533</v>
      </c>
      <c r="D51" s="83"/>
      <c r="E51" s="31">
        <f t="shared" si="16"/>
      </c>
      <c r="F51" s="31">
        <f t="shared" si="17"/>
      </c>
      <c r="G51" s="31">
        <f t="shared" si="18"/>
      </c>
      <c r="H51" s="31">
        <f t="shared" si="19"/>
      </c>
      <c r="I51" s="31">
        <f t="shared" si="20"/>
      </c>
      <c r="J51" s="31">
        <f t="shared" si="21"/>
      </c>
      <c r="K51" s="31">
        <f t="shared" si="22"/>
      </c>
      <c r="L51" s="86">
        <f t="shared" si="23"/>
      </c>
      <c r="M51" s="17"/>
      <c r="N51" s="119"/>
    </row>
    <row r="52" spans="1:14" ht="34.5" customHeight="1">
      <c r="A52" s="34" t="s">
        <v>1059</v>
      </c>
      <c r="B52" s="35" t="s">
        <v>293</v>
      </c>
      <c r="C52" s="36" t="s">
        <v>533</v>
      </c>
      <c r="D52" s="83"/>
      <c r="E52" s="31">
        <f t="shared" si="16"/>
      </c>
      <c r="F52" s="31">
        <f t="shared" si="17"/>
      </c>
      <c r="G52" s="31">
        <f t="shared" si="18"/>
      </c>
      <c r="H52" s="31">
        <f t="shared" si="19"/>
      </c>
      <c r="I52" s="31">
        <f t="shared" si="20"/>
      </c>
      <c r="J52" s="31">
        <f t="shared" si="21"/>
      </c>
      <c r="K52" s="31">
        <f t="shared" si="22"/>
      </c>
      <c r="L52" s="86">
        <f t="shared" si="23"/>
      </c>
      <c r="M52" s="17"/>
      <c r="N52" s="119"/>
    </row>
    <row r="53" spans="1:14" ht="34.5" customHeight="1">
      <c r="A53" s="34" t="s">
        <v>1060</v>
      </c>
      <c r="B53" s="35" t="s">
        <v>294</v>
      </c>
      <c r="C53" s="36" t="s">
        <v>533</v>
      </c>
      <c r="D53" s="83"/>
      <c r="E53" s="31">
        <f t="shared" si="16"/>
      </c>
      <c r="F53" s="31">
        <f t="shared" si="17"/>
      </c>
      <c r="G53" s="31">
        <f t="shared" si="18"/>
      </c>
      <c r="H53" s="31">
        <f t="shared" si="19"/>
      </c>
      <c r="I53" s="31">
        <f t="shared" si="20"/>
      </c>
      <c r="J53" s="31">
        <f t="shared" si="21"/>
      </c>
      <c r="K53" s="31">
        <f t="shared" si="22"/>
      </c>
      <c r="L53" s="86">
        <f t="shared" si="23"/>
      </c>
      <c r="M53" s="17"/>
      <c r="N53" s="119"/>
    </row>
    <row r="54" spans="1:14" ht="45" customHeight="1">
      <c r="A54" s="34" t="s">
        <v>1061</v>
      </c>
      <c r="B54" s="35" t="s">
        <v>295</v>
      </c>
      <c r="C54" s="36" t="s">
        <v>533</v>
      </c>
      <c r="D54" s="83"/>
      <c r="E54" s="31">
        <f t="shared" si="16"/>
      </c>
      <c r="F54" s="31">
        <f t="shared" si="17"/>
      </c>
      <c r="G54" s="31">
        <f t="shared" si="18"/>
      </c>
      <c r="H54" s="31">
        <f t="shared" si="19"/>
      </c>
      <c r="I54" s="31">
        <f t="shared" si="20"/>
      </c>
      <c r="J54" s="31">
        <f t="shared" si="21"/>
      </c>
      <c r="K54" s="31">
        <f t="shared" si="22"/>
      </c>
      <c r="L54" s="86">
        <f t="shared" si="23"/>
      </c>
      <c r="M54" s="17"/>
      <c r="N54" s="119"/>
    </row>
    <row r="55" spans="1:14" ht="34.5" customHeight="1">
      <c r="A55" s="34" t="s">
        <v>296</v>
      </c>
      <c r="B55" s="35" t="s">
        <v>297</v>
      </c>
      <c r="C55" s="36" t="s">
        <v>533</v>
      </c>
      <c r="D55" s="83"/>
      <c r="E55" s="31">
        <f t="shared" si="16"/>
      </c>
      <c r="F55" s="31">
        <f t="shared" si="17"/>
      </c>
      <c r="G55" s="31">
        <f t="shared" si="18"/>
      </c>
      <c r="H55" s="31">
        <f t="shared" si="19"/>
      </c>
      <c r="I55" s="31">
        <f t="shared" si="20"/>
      </c>
      <c r="J55" s="31">
        <f t="shared" si="21"/>
      </c>
      <c r="K55" s="31">
        <f t="shared" si="22"/>
      </c>
      <c r="L55" s="86">
        <f t="shared" si="23"/>
      </c>
      <c r="M55" s="17"/>
      <c r="N55" s="119"/>
    </row>
    <row r="56" spans="1:14" ht="34.5" customHeight="1">
      <c r="A56" s="34" t="s">
        <v>1062</v>
      </c>
      <c r="B56" s="35" t="s">
        <v>636</v>
      </c>
      <c r="C56" s="36" t="s">
        <v>533</v>
      </c>
      <c r="D56" s="83"/>
      <c r="E56" s="31">
        <f t="shared" si="16"/>
      </c>
      <c r="F56" s="31">
        <f t="shared" si="17"/>
      </c>
      <c r="G56" s="31">
        <f t="shared" si="18"/>
      </c>
      <c r="H56" s="31">
        <f t="shared" si="19"/>
      </c>
      <c r="I56" s="31">
        <f t="shared" si="20"/>
      </c>
      <c r="J56" s="31">
        <f t="shared" si="21"/>
      </c>
      <c r="K56" s="31">
        <f t="shared" si="22"/>
      </c>
      <c r="L56" s="86">
        <f t="shared" si="23"/>
      </c>
      <c r="M56" s="17"/>
      <c r="N56" s="119"/>
    </row>
    <row r="57" spans="1:14" ht="34.5" customHeight="1">
      <c r="A57" s="34" t="s">
        <v>1063</v>
      </c>
      <c r="B57" s="37" t="s">
        <v>838</v>
      </c>
      <c r="C57" s="36"/>
      <c r="D57" s="83"/>
      <c r="E57" s="36"/>
      <c r="F57" s="36"/>
      <c r="G57" s="36"/>
      <c r="H57" s="36"/>
      <c r="I57" s="36"/>
      <c r="J57" s="36"/>
      <c r="K57" s="36"/>
      <c r="L57" s="87"/>
      <c r="M57" s="17"/>
      <c r="N57" s="119"/>
    </row>
    <row r="58" spans="1:14" ht="34.5" customHeight="1">
      <c r="A58" s="34" t="s">
        <v>316</v>
      </c>
      <c r="B58" s="35" t="s">
        <v>298</v>
      </c>
      <c r="C58" s="36" t="s">
        <v>533</v>
      </c>
      <c r="D58" s="83"/>
      <c r="E58" s="31">
        <f>IF($D58="F","F","")</f>
      </c>
      <c r="F58" s="31">
        <f>IF($D58="NV","NV","")</f>
      </c>
      <c r="G58" s="31">
        <f>IF($D58="TP","TP","")</f>
      </c>
      <c r="H58" s="31">
        <f>IF($D58="M","M","")</f>
      </c>
      <c r="I58" s="31">
        <f>IF($D58="R","R","")</f>
      </c>
      <c r="J58" s="31">
        <f>IF($D58="C","C","")</f>
      </c>
      <c r="K58" s="31">
        <f>IF($D58="NA","NA","")</f>
      </c>
      <c r="L58" s="86">
        <f>CONCATENATE(E58,F58,G58,H58,I58,J58,K58)</f>
      </c>
      <c r="M58" s="17"/>
      <c r="N58" s="119"/>
    </row>
    <row r="59" spans="1:14" ht="34.5" customHeight="1">
      <c r="A59" s="34" t="s">
        <v>317</v>
      </c>
      <c r="B59" s="35" t="s">
        <v>585</v>
      </c>
      <c r="C59" s="36" t="s">
        <v>533</v>
      </c>
      <c r="D59" s="83"/>
      <c r="E59" s="31">
        <f>IF($D59="F","F","")</f>
      </c>
      <c r="F59" s="31">
        <f>IF($D59="NV","NV","")</f>
      </c>
      <c r="G59" s="31">
        <f>IF($D59="TP","TP","")</f>
      </c>
      <c r="H59" s="31">
        <f>IF($D59="M","M","")</f>
      </c>
      <c r="I59" s="31">
        <f>IF($D59="R","R","")</f>
      </c>
      <c r="J59" s="31">
        <f>IF($D59="C","C","")</f>
      </c>
      <c r="K59" s="31">
        <f>IF($D59="NA","NA","")</f>
      </c>
      <c r="L59" s="86">
        <f>CONCATENATE(E59,F59,G59,H59,I59,J59,K59)</f>
      </c>
      <c r="M59" s="17"/>
      <c r="N59" s="119"/>
    </row>
    <row r="60" spans="1:14" ht="34.5" customHeight="1">
      <c r="A60" s="34" t="s">
        <v>587</v>
      </c>
      <c r="B60" s="35" t="s">
        <v>586</v>
      </c>
      <c r="C60" s="36"/>
      <c r="D60" s="83"/>
      <c r="E60" s="36"/>
      <c r="F60" s="36"/>
      <c r="G60" s="36"/>
      <c r="H60" s="36"/>
      <c r="I60" s="36"/>
      <c r="J60" s="36"/>
      <c r="K60" s="36"/>
      <c r="L60" s="87"/>
      <c r="M60" s="17"/>
      <c r="N60" s="119"/>
    </row>
    <row r="61" spans="1:14" ht="34.5" customHeight="1">
      <c r="A61" s="34" t="s">
        <v>318</v>
      </c>
      <c r="B61" s="38" t="s">
        <v>588</v>
      </c>
      <c r="C61" s="36" t="s">
        <v>533</v>
      </c>
      <c r="D61" s="83"/>
      <c r="E61" s="31">
        <f aca="true" t="shared" si="24" ref="E61:E78">IF($D61="F","F","")</f>
      </c>
      <c r="F61" s="31">
        <f aca="true" t="shared" si="25" ref="F61:F78">IF($D61="NV","NV","")</f>
      </c>
      <c r="G61" s="31">
        <f aca="true" t="shared" si="26" ref="G61:G78">IF($D61="TP","TP","")</f>
      </c>
      <c r="H61" s="31">
        <f aca="true" t="shared" si="27" ref="H61:H78">IF($D61="M","M","")</f>
      </c>
      <c r="I61" s="31">
        <f aca="true" t="shared" si="28" ref="I61:I78">IF($D61="R","R","")</f>
      </c>
      <c r="J61" s="31">
        <f aca="true" t="shared" si="29" ref="J61:J78">IF($D61="C","C","")</f>
      </c>
      <c r="K61" s="31">
        <f aca="true" t="shared" si="30" ref="K61:K78">IF($D61="NA","NA","")</f>
      </c>
      <c r="L61" s="86">
        <f aca="true" t="shared" si="31" ref="L61:L78">CONCATENATE(E61,F61,G61,H61,I61,J61,K61)</f>
      </c>
      <c r="M61" s="17"/>
      <c r="N61" s="119"/>
    </row>
    <row r="62" spans="1:14" ht="34.5" customHeight="1">
      <c r="A62" s="34" t="s">
        <v>319</v>
      </c>
      <c r="B62" s="38" t="s">
        <v>589</v>
      </c>
      <c r="C62" s="36" t="s">
        <v>533</v>
      </c>
      <c r="D62" s="83"/>
      <c r="E62" s="31">
        <f t="shared" si="24"/>
      </c>
      <c r="F62" s="31">
        <f t="shared" si="25"/>
      </c>
      <c r="G62" s="31">
        <f t="shared" si="26"/>
      </c>
      <c r="H62" s="31">
        <f t="shared" si="27"/>
      </c>
      <c r="I62" s="31">
        <f t="shared" si="28"/>
      </c>
      <c r="J62" s="31">
        <f t="shared" si="29"/>
      </c>
      <c r="K62" s="31">
        <f t="shared" si="30"/>
      </c>
      <c r="L62" s="86">
        <f t="shared" si="31"/>
      </c>
      <c r="M62" s="17"/>
      <c r="N62" s="119"/>
    </row>
    <row r="63" spans="1:14" ht="34.5" customHeight="1">
      <c r="A63" s="34" t="s">
        <v>320</v>
      </c>
      <c r="B63" s="38" t="s">
        <v>590</v>
      </c>
      <c r="C63" s="36" t="s">
        <v>533</v>
      </c>
      <c r="D63" s="83"/>
      <c r="E63" s="31">
        <f t="shared" si="24"/>
      </c>
      <c r="F63" s="31">
        <f t="shared" si="25"/>
      </c>
      <c r="G63" s="31">
        <f t="shared" si="26"/>
      </c>
      <c r="H63" s="31">
        <f t="shared" si="27"/>
      </c>
      <c r="I63" s="31">
        <f t="shared" si="28"/>
      </c>
      <c r="J63" s="31">
        <f t="shared" si="29"/>
      </c>
      <c r="K63" s="31">
        <f t="shared" si="30"/>
      </c>
      <c r="L63" s="86">
        <f t="shared" si="31"/>
      </c>
      <c r="M63" s="17"/>
      <c r="N63" s="119"/>
    </row>
    <row r="64" spans="1:14" ht="34.5" customHeight="1">
      <c r="A64" s="34" t="s">
        <v>321</v>
      </c>
      <c r="B64" s="38" t="s">
        <v>591</v>
      </c>
      <c r="C64" s="36" t="s">
        <v>533</v>
      </c>
      <c r="D64" s="83"/>
      <c r="E64" s="31">
        <f t="shared" si="24"/>
      </c>
      <c r="F64" s="31">
        <f t="shared" si="25"/>
      </c>
      <c r="G64" s="31">
        <f t="shared" si="26"/>
      </c>
      <c r="H64" s="31">
        <f t="shared" si="27"/>
      </c>
      <c r="I64" s="31">
        <f t="shared" si="28"/>
      </c>
      <c r="J64" s="31">
        <f t="shared" si="29"/>
      </c>
      <c r="K64" s="31">
        <f t="shared" si="30"/>
      </c>
      <c r="L64" s="86">
        <f t="shared" si="31"/>
      </c>
      <c r="M64" s="17"/>
      <c r="N64" s="119"/>
    </row>
    <row r="65" spans="1:14" ht="34.5" customHeight="1">
      <c r="A65" s="34" t="s">
        <v>593</v>
      </c>
      <c r="B65" s="38" t="s">
        <v>592</v>
      </c>
      <c r="C65" s="36" t="s">
        <v>533</v>
      </c>
      <c r="D65" s="83"/>
      <c r="E65" s="31">
        <f t="shared" si="24"/>
      </c>
      <c r="F65" s="31">
        <f t="shared" si="25"/>
      </c>
      <c r="G65" s="31">
        <f t="shared" si="26"/>
      </c>
      <c r="H65" s="31">
        <f t="shared" si="27"/>
      </c>
      <c r="I65" s="31">
        <f t="shared" si="28"/>
      </c>
      <c r="J65" s="31">
        <f t="shared" si="29"/>
      </c>
      <c r="K65" s="31">
        <f t="shared" si="30"/>
      </c>
      <c r="L65" s="86">
        <f t="shared" si="31"/>
      </c>
      <c r="M65" s="17"/>
      <c r="N65" s="119"/>
    </row>
    <row r="66" spans="1:14" ht="34.5" customHeight="1">
      <c r="A66" s="34" t="s">
        <v>322</v>
      </c>
      <c r="B66" s="38" t="s">
        <v>201</v>
      </c>
      <c r="C66" s="36" t="s">
        <v>533</v>
      </c>
      <c r="D66" s="83"/>
      <c r="E66" s="31">
        <f t="shared" si="24"/>
      </c>
      <c r="F66" s="31">
        <f t="shared" si="25"/>
      </c>
      <c r="G66" s="31">
        <f t="shared" si="26"/>
      </c>
      <c r="H66" s="31">
        <f t="shared" si="27"/>
      </c>
      <c r="I66" s="31">
        <f t="shared" si="28"/>
      </c>
      <c r="J66" s="31">
        <f t="shared" si="29"/>
      </c>
      <c r="K66" s="31">
        <f t="shared" si="30"/>
      </c>
      <c r="L66" s="86">
        <f t="shared" si="31"/>
      </c>
      <c r="M66" s="17"/>
      <c r="N66" s="119"/>
    </row>
    <row r="67" spans="1:14" ht="34.5" customHeight="1">
      <c r="A67" s="34" t="s">
        <v>323</v>
      </c>
      <c r="B67" s="38" t="s">
        <v>594</v>
      </c>
      <c r="C67" s="36" t="s">
        <v>533</v>
      </c>
      <c r="D67" s="83"/>
      <c r="E67" s="31">
        <f t="shared" si="24"/>
      </c>
      <c r="F67" s="31">
        <f t="shared" si="25"/>
      </c>
      <c r="G67" s="31">
        <f t="shared" si="26"/>
      </c>
      <c r="H67" s="31">
        <f t="shared" si="27"/>
      </c>
      <c r="I67" s="31">
        <f t="shared" si="28"/>
      </c>
      <c r="J67" s="31">
        <f t="shared" si="29"/>
      </c>
      <c r="K67" s="31">
        <f t="shared" si="30"/>
      </c>
      <c r="L67" s="86">
        <f t="shared" si="31"/>
      </c>
      <c r="M67" s="17"/>
      <c r="N67" s="119"/>
    </row>
    <row r="68" spans="1:14" ht="34.5" customHeight="1">
      <c r="A68" s="34" t="s">
        <v>324</v>
      </c>
      <c r="B68" s="38" t="s">
        <v>632</v>
      </c>
      <c r="C68" s="36" t="s">
        <v>533</v>
      </c>
      <c r="D68" s="83"/>
      <c r="E68" s="31">
        <f t="shared" si="24"/>
      </c>
      <c r="F68" s="31">
        <f t="shared" si="25"/>
      </c>
      <c r="G68" s="31">
        <f t="shared" si="26"/>
      </c>
      <c r="H68" s="31">
        <f t="shared" si="27"/>
      </c>
      <c r="I68" s="31">
        <f t="shared" si="28"/>
      </c>
      <c r="J68" s="31">
        <f t="shared" si="29"/>
      </c>
      <c r="K68" s="31">
        <f t="shared" si="30"/>
      </c>
      <c r="L68" s="86">
        <f t="shared" si="31"/>
      </c>
      <c r="M68" s="17"/>
      <c r="N68" s="119"/>
    </row>
    <row r="69" spans="1:14" ht="34.5" customHeight="1">
      <c r="A69" s="34" t="s">
        <v>325</v>
      </c>
      <c r="B69" s="35" t="s">
        <v>595</v>
      </c>
      <c r="C69" s="36" t="s">
        <v>533</v>
      </c>
      <c r="D69" s="83"/>
      <c r="E69" s="31">
        <f t="shared" si="24"/>
      </c>
      <c r="F69" s="31">
        <f t="shared" si="25"/>
      </c>
      <c r="G69" s="31">
        <f t="shared" si="26"/>
      </c>
      <c r="H69" s="31">
        <f t="shared" si="27"/>
      </c>
      <c r="I69" s="31">
        <f t="shared" si="28"/>
      </c>
      <c r="J69" s="31">
        <f t="shared" si="29"/>
      </c>
      <c r="K69" s="31">
        <f t="shared" si="30"/>
      </c>
      <c r="L69" s="86">
        <f t="shared" si="31"/>
      </c>
      <c r="M69" s="17"/>
      <c r="N69" s="119"/>
    </row>
    <row r="70" spans="1:14" ht="34.5" customHeight="1">
      <c r="A70" s="34" t="s">
        <v>598</v>
      </c>
      <c r="B70" s="35" t="s">
        <v>596</v>
      </c>
      <c r="C70" s="36" t="s">
        <v>533</v>
      </c>
      <c r="D70" s="83"/>
      <c r="E70" s="31">
        <f t="shared" si="24"/>
      </c>
      <c r="F70" s="31">
        <f t="shared" si="25"/>
      </c>
      <c r="G70" s="31">
        <f t="shared" si="26"/>
      </c>
      <c r="H70" s="31">
        <f t="shared" si="27"/>
      </c>
      <c r="I70" s="31">
        <f t="shared" si="28"/>
      </c>
      <c r="J70" s="31">
        <f t="shared" si="29"/>
      </c>
      <c r="K70" s="31">
        <f t="shared" si="30"/>
      </c>
      <c r="L70" s="86">
        <f t="shared" si="31"/>
      </c>
      <c r="M70" s="17"/>
      <c r="N70" s="119"/>
    </row>
    <row r="71" spans="1:14" ht="34.5" customHeight="1">
      <c r="A71" s="34" t="s">
        <v>326</v>
      </c>
      <c r="B71" s="35" t="s">
        <v>597</v>
      </c>
      <c r="C71" s="36" t="s">
        <v>533</v>
      </c>
      <c r="D71" s="83"/>
      <c r="E71" s="31">
        <f t="shared" si="24"/>
      </c>
      <c r="F71" s="31">
        <f t="shared" si="25"/>
      </c>
      <c r="G71" s="31">
        <f t="shared" si="26"/>
      </c>
      <c r="H71" s="31">
        <f t="shared" si="27"/>
      </c>
      <c r="I71" s="31">
        <f t="shared" si="28"/>
      </c>
      <c r="J71" s="31">
        <f t="shared" si="29"/>
      </c>
      <c r="K71" s="31">
        <f t="shared" si="30"/>
      </c>
      <c r="L71" s="86">
        <f t="shared" si="31"/>
      </c>
      <c r="M71" s="17"/>
      <c r="N71" s="119"/>
    </row>
    <row r="72" spans="1:14" ht="34.5" customHeight="1">
      <c r="A72" s="34" t="s">
        <v>327</v>
      </c>
      <c r="B72" s="35" t="s">
        <v>599</v>
      </c>
      <c r="C72" s="36" t="s">
        <v>533</v>
      </c>
      <c r="D72" s="83"/>
      <c r="E72" s="31">
        <f t="shared" si="24"/>
      </c>
      <c r="F72" s="31">
        <f t="shared" si="25"/>
      </c>
      <c r="G72" s="31">
        <f t="shared" si="26"/>
      </c>
      <c r="H72" s="31">
        <f t="shared" si="27"/>
      </c>
      <c r="I72" s="31">
        <f t="shared" si="28"/>
      </c>
      <c r="J72" s="31">
        <f t="shared" si="29"/>
      </c>
      <c r="K72" s="31">
        <f t="shared" si="30"/>
      </c>
      <c r="L72" s="86">
        <f t="shared" si="31"/>
      </c>
      <c r="M72" s="17"/>
      <c r="N72" s="119"/>
    </row>
    <row r="73" spans="1:14" ht="34.5" customHeight="1">
      <c r="A73" s="34" t="s">
        <v>328</v>
      </c>
      <c r="B73" s="35" t="s">
        <v>600</v>
      </c>
      <c r="C73" s="36" t="s">
        <v>533</v>
      </c>
      <c r="D73" s="83"/>
      <c r="E73" s="31">
        <f t="shared" si="24"/>
      </c>
      <c r="F73" s="31">
        <f t="shared" si="25"/>
      </c>
      <c r="G73" s="31">
        <f t="shared" si="26"/>
      </c>
      <c r="H73" s="31">
        <f t="shared" si="27"/>
      </c>
      <c r="I73" s="31">
        <f t="shared" si="28"/>
      </c>
      <c r="J73" s="31">
        <f t="shared" si="29"/>
      </c>
      <c r="K73" s="31">
        <f t="shared" si="30"/>
      </c>
      <c r="L73" s="86">
        <f t="shared" si="31"/>
      </c>
      <c r="M73" s="18"/>
      <c r="N73" s="119"/>
    </row>
    <row r="74" spans="1:14" ht="34.5" customHeight="1">
      <c r="A74" s="34" t="s">
        <v>329</v>
      </c>
      <c r="B74" s="35" t="s">
        <v>601</v>
      </c>
      <c r="C74" s="36" t="s">
        <v>533</v>
      </c>
      <c r="D74" s="83"/>
      <c r="E74" s="31">
        <f t="shared" si="24"/>
      </c>
      <c r="F74" s="31">
        <f t="shared" si="25"/>
      </c>
      <c r="G74" s="31">
        <f t="shared" si="26"/>
      </c>
      <c r="H74" s="31">
        <f t="shared" si="27"/>
      </c>
      <c r="I74" s="31">
        <f t="shared" si="28"/>
      </c>
      <c r="J74" s="31">
        <f t="shared" si="29"/>
      </c>
      <c r="K74" s="31">
        <f t="shared" si="30"/>
      </c>
      <c r="L74" s="86">
        <f t="shared" si="31"/>
      </c>
      <c r="M74" s="17"/>
      <c r="N74" s="119"/>
    </row>
    <row r="75" spans="1:14" ht="34.5" customHeight="1">
      <c r="A75" s="34" t="s">
        <v>604</v>
      </c>
      <c r="B75" s="35" t="s">
        <v>602</v>
      </c>
      <c r="C75" s="36" t="s">
        <v>533</v>
      </c>
      <c r="D75" s="83"/>
      <c r="E75" s="31">
        <f t="shared" si="24"/>
      </c>
      <c r="F75" s="31">
        <f t="shared" si="25"/>
      </c>
      <c r="G75" s="31">
        <f t="shared" si="26"/>
      </c>
      <c r="H75" s="31">
        <f t="shared" si="27"/>
      </c>
      <c r="I75" s="31">
        <f t="shared" si="28"/>
      </c>
      <c r="J75" s="31">
        <f t="shared" si="29"/>
      </c>
      <c r="K75" s="31">
        <f t="shared" si="30"/>
      </c>
      <c r="L75" s="86">
        <f t="shared" si="31"/>
      </c>
      <c r="M75" s="17"/>
      <c r="N75" s="119"/>
    </row>
    <row r="76" spans="1:14" ht="34.5" customHeight="1">
      <c r="A76" s="34" t="s">
        <v>330</v>
      </c>
      <c r="B76" s="35" t="s">
        <v>603</v>
      </c>
      <c r="C76" s="36" t="s">
        <v>533</v>
      </c>
      <c r="D76" s="83"/>
      <c r="E76" s="31">
        <f t="shared" si="24"/>
      </c>
      <c r="F76" s="31">
        <f t="shared" si="25"/>
      </c>
      <c r="G76" s="31">
        <f t="shared" si="26"/>
      </c>
      <c r="H76" s="31">
        <f t="shared" si="27"/>
      </c>
      <c r="I76" s="31">
        <f t="shared" si="28"/>
      </c>
      <c r="J76" s="31">
        <f t="shared" si="29"/>
      </c>
      <c r="K76" s="31">
        <f t="shared" si="30"/>
      </c>
      <c r="L76" s="86">
        <f t="shared" si="31"/>
      </c>
      <c r="M76" s="17"/>
      <c r="N76" s="119"/>
    </row>
    <row r="77" spans="1:14" ht="34.5" customHeight="1">
      <c r="A77" s="34" t="s">
        <v>331</v>
      </c>
      <c r="B77" s="35" t="s">
        <v>605</v>
      </c>
      <c r="C77" s="36" t="s">
        <v>533</v>
      </c>
      <c r="D77" s="83"/>
      <c r="E77" s="31">
        <f t="shared" si="24"/>
      </c>
      <c r="F77" s="31">
        <f t="shared" si="25"/>
      </c>
      <c r="G77" s="31">
        <f t="shared" si="26"/>
      </c>
      <c r="H77" s="31">
        <f t="shared" si="27"/>
      </c>
      <c r="I77" s="31">
        <f t="shared" si="28"/>
      </c>
      <c r="J77" s="31">
        <f t="shared" si="29"/>
      </c>
      <c r="K77" s="31">
        <f t="shared" si="30"/>
      </c>
      <c r="L77" s="86">
        <f t="shared" si="31"/>
      </c>
      <c r="M77" s="17"/>
      <c r="N77" s="119"/>
    </row>
    <row r="78" spans="1:14" ht="34.5" customHeight="1">
      <c r="A78" s="34" t="s">
        <v>332</v>
      </c>
      <c r="B78" s="35" t="s">
        <v>82</v>
      </c>
      <c r="C78" s="36" t="s">
        <v>533</v>
      </c>
      <c r="D78" s="83"/>
      <c r="E78" s="31">
        <f t="shared" si="24"/>
      </c>
      <c r="F78" s="31">
        <f t="shared" si="25"/>
      </c>
      <c r="G78" s="31">
        <f t="shared" si="26"/>
      </c>
      <c r="H78" s="31">
        <f t="shared" si="27"/>
      </c>
      <c r="I78" s="31">
        <f t="shared" si="28"/>
      </c>
      <c r="J78" s="31">
        <f t="shared" si="29"/>
      </c>
      <c r="K78" s="31">
        <f t="shared" si="30"/>
      </c>
      <c r="L78" s="86">
        <f t="shared" si="31"/>
      </c>
      <c r="M78" s="17"/>
      <c r="N78" s="119"/>
    </row>
    <row r="79" spans="1:14" ht="34.5" customHeight="1">
      <c r="A79" s="34" t="s">
        <v>333</v>
      </c>
      <c r="B79" s="37" t="s">
        <v>839</v>
      </c>
      <c r="C79" s="36"/>
      <c r="D79" s="83"/>
      <c r="E79" s="36"/>
      <c r="F79" s="36"/>
      <c r="G79" s="36"/>
      <c r="H79" s="36"/>
      <c r="I79" s="36"/>
      <c r="J79" s="36"/>
      <c r="K79" s="36"/>
      <c r="L79" s="87"/>
      <c r="M79" s="17"/>
      <c r="N79" s="119"/>
    </row>
    <row r="80" spans="1:14" ht="34.5" customHeight="1">
      <c r="A80" s="34" t="s">
        <v>86</v>
      </c>
      <c r="B80" s="35" t="s">
        <v>83</v>
      </c>
      <c r="C80" s="36" t="s">
        <v>533</v>
      </c>
      <c r="D80" s="83"/>
      <c r="E80" s="31">
        <f aca="true" t="shared" si="32" ref="E80:E85">IF($D80="F","F","")</f>
      </c>
      <c r="F80" s="31">
        <f aca="true" t="shared" si="33" ref="F80:F85">IF($D80="NV","NV","")</f>
      </c>
      <c r="G80" s="31">
        <f aca="true" t="shared" si="34" ref="G80:G85">IF($D80="TP","TP","")</f>
      </c>
      <c r="H80" s="31">
        <f aca="true" t="shared" si="35" ref="H80:H85">IF($D80="M","M","")</f>
      </c>
      <c r="I80" s="31">
        <f aca="true" t="shared" si="36" ref="I80:I85">IF($D80="R","R","")</f>
      </c>
      <c r="J80" s="31">
        <f aca="true" t="shared" si="37" ref="J80:J85">IF($D80="C","C","")</f>
      </c>
      <c r="K80" s="31">
        <f aca="true" t="shared" si="38" ref="K80:K85">IF($D80="NA","NA","")</f>
      </c>
      <c r="L80" s="86">
        <f aca="true" t="shared" si="39" ref="L80:L85">CONCATENATE(E80,F80,G80,H80,I80,J80,K80)</f>
      </c>
      <c r="M80" s="17"/>
      <c r="N80" s="119"/>
    </row>
    <row r="81" spans="1:14" ht="34.5" customHeight="1">
      <c r="A81" s="34" t="s">
        <v>334</v>
      </c>
      <c r="B81" s="35" t="s">
        <v>85</v>
      </c>
      <c r="C81" s="36" t="s">
        <v>533</v>
      </c>
      <c r="D81" s="83"/>
      <c r="E81" s="31">
        <f t="shared" si="32"/>
      </c>
      <c r="F81" s="31">
        <f t="shared" si="33"/>
      </c>
      <c r="G81" s="31">
        <f t="shared" si="34"/>
      </c>
      <c r="H81" s="31">
        <f t="shared" si="35"/>
      </c>
      <c r="I81" s="31">
        <f t="shared" si="36"/>
      </c>
      <c r="J81" s="31">
        <f t="shared" si="37"/>
      </c>
      <c r="K81" s="31">
        <f t="shared" si="38"/>
      </c>
      <c r="L81" s="86">
        <f t="shared" si="39"/>
      </c>
      <c r="M81" s="17"/>
      <c r="N81" s="119"/>
    </row>
    <row r="82" spans="1:14" ht="34.5" customHeight="1">
      <c r="A82" s="34" t="s">
        <v>335</v>
      </c>
      <c r="B82" s="35" t="s">
        <v>87</v>
      </c>
      <c r="C82" s="36" t="s">
        <v>533</v>
      </c>
      <c r="D82" s="83"/>
      <c r="E82" s="31">
        <f t="shared" si="32"/>
      </c>
      <c r="F82" s="31">
        <f t="shared" si="33"/>
      </c>
      <c r="G82" s="31">
        <f t="shared" si="34"/>
      </c>
      <c r="H82" s="31">
        <f t="shared" si="35"/>
      </c>
      <c r="I82" s="31">
        <f t="shared" si="36"/>
      </c>
      <c r="J82" s="31">
        <f t="shared" si="37"/>
      </c>
      <c r="K82" s="31">
        <f t="shared" si="38"/>
      </c>
      <c r="L82" s="86">
        <f t="shared" si="39"/>
      </c>
      <c r="M82" s="17"/>
      <c r="N82" s="119"/>
    </row>
    <row r="83" spans="1:14" ht="34.5" customHeight="1">
      <c r="A83" s="34" t="s">
        <v>336</v>
      </c>
      <c r="B83" s="35" t="s">
        <v>88</v>
      </c>
      <c r="C83" s="36" t="s">
        <v>533</v>
      </c>
      <c r="D83" s="83"/>
      <c r="E83" s="31">
        <f t="shared" si="32"/>
      </c>
      <c r="F83" s="31">
        <f t="shared" si="33"/>
      </c>
      <c r="G83" s="31">
        <f t="shared" si="34"/>
      </c>
      <c r="H83" s="31">
        <f t="shared" si="35"/>
      </c>
      <c r="I83" s="31">
        <f t="shared" si="36"/>
      </c>
      <c r="J83" s="31">
        <f t="shared" si="37"/>
      </c>
      <c r="K83" s="31">
        <f t="shared" si="38"/>
      </c>
      <c r="L83" s="86">
        <f t="shared" si="39"/>
      </c>
      <c r="M83" s="17"/>
      <c r="N83" s="119"/>
    </row>
    <row r="84" spans="1:14" ht="34.5" customHeight="1">
      <c r="A84" s="34" t="s">
        <v>337</v>
      </c>
      <c r="B84" s="35" t="s">
        <v>89</v>
      </c>
      <c r="C84" s="36" t="s">
        <v>533</v>
      </c>
      <c r="D84" s="83"/>
      <c r="E84" s="31">
        <f t="shared" si="32"/>
      </c>
      <c r="F84" s="31">
        <f t="shared" si="33"/>
      </c>
      <c r="G84" s="31">
        <f t="shared" si="34"/>
      </c>
      <c r="H84" s="31">
        <f t="shared" si="35"/>
      </c>
      <c r="I84" s="31">
        <f t="shared" si="36"/>
      </c>
      <c r="J84" s="31">
        <f t="shared" si="37"/>
      </c>
      <c r="K84" s="31">
        <f t="shared" si="38"/>
      </c>
      <c r="L84" s="86">
        <f t="shared" si="39"/>
      </c>
      <c r="M84" s="17"/>
      <c r="N84" s="119"/>
    </row>
    <row r="85" spans="1:14" ht="34.5" customHeight="1">
      <c r="A85" s="34" t="s">
        <v>91</v>
      </c>
      <c r="B85" s="35" t="s">
        <v>90</v>
      </c>
      <c r="C85" s="36" t="s">
        <v>533</v>
      </c>
      <c r="D85" s="83"/>
      <c r="E85" s="31">
        <f t="shared" si="32"/>
      </c>
      <c r="F85" s="31">
        <f t="shared" si="33"/>
      </c>
      <c r="G85" s="31">
        <f t="shared" si="34"/>
      </c>
      <c r="H85" s="31">
        <f t="shared" si="35"/>
      </c>
      <c r="I85" s="31">
        <f t="shared" si="36"/>
      </c>
      <c r="J85" s="31">
        <f t="shared" si="37"/>
      </c>
      <c r="K85" s="31">
        <f t="shared" si="38"/>
      </c>
      <c r="L85" s="86">
        <f t="shared" si="39"/>
      </c>
      <c r="M85" s="17"/>
      <c r="N85" s="119"/>
    </row>
    <row r="86" spans="1:14" ht="34.5" customHeight="1">
      <c r="A86" s="34" t="s">
        <v>728</v>
      </c>
      <c r="B86" s="36" t="s">
        <v>839</v>
      </c>
      <c r="C86" s="36"/>
      <c r="D86" s="83"/>
      <c r="E86" s="36"/>
      <c r="F86" s="36"/>
      <c r="G86" s="36"/>
      <c r="H86" s="36"/>
      <c r="I86" s="36"/>
      <c r="J86" s="36"/>
      <c r="K86" s="36"/>
      <c r="L86" s="87"/>
      <c r="M86" s="17"/>
      <c r="N86" s="119"/>
    </row>
    <row r="87" spans="1:14" ht="34.5" customHeight="1">
      <c r="A87" s="34" t="s">
        <v>729</v>
      </c>
      <c r="B87" s="35" t="s">
        <v>633</v>
      </c>
      <c r="C87" s="36" t="s">
        <v>534</v>
      </c>
      <c r="D87" s="83"/>
      <c r="E87" s="31">
        <f>IF($D87="F","F","")</f>
      </c>
      <c r="F87" s="31">
        <f>IF($D87="NV","NV","")</f>
      </c>
      <c r="G87" s="31">
        <f>IF($D87="TP","TP","")</f>
      </c>
      <c r="H87" s="31">
        <f>IF($D87="M","M","")</f>
      </c>
      <c r="I87" s="31">
        <f>IF($D87="R","R","")</f>
      </c>
      <c r="J87" s="31">
        <f>IF($D87="C","C","")</f>
      </c>
      <c r="K87" s="31">
        <f>IF($D87="NA","NA","")</f>
      </c>
      <c r="L87" s="86">
        <f>CONCATENATE(E87,F87,G87,H87,I87,J87,K87)</f>
      </c>
      <c r="M87" s="17"/>
      <c r="N87" s="119"/>
    </row>
    <row r="88" spans="1:14" ht="34.5" customHeight="1">
      <c r="A88" s="34" t="s">
        <v>730</v>
      </c>
      <c r="B88" s="35" t="s">
        <v>854</v>
      </c>
      <c r="C88" s="36" t="s">
        <v>533</v>
      </c>
      <c r="D88" s="83"/>
      <c r="E88" s="31">
        <f>IF($D88="F","F","")</f>
      </c>
      <c r="F88" s="31">
        <f>IF($D88="NV","NV","")</f>
      </c>
      <c r="G88" s="31">
        <f>IF($D88="TP","TP","")</f>
      </c>
      <c r="H88" s="31">
        <f>IF($D88="M","M","")</f>
      </c>
      <c r="I88" s="31">
        <f>IF($D88="R","R","")</f>
      </c>
      <c r="J88" s="31">
        <f>IF($D88="C","C","")</f>
      </c>
      <c r="K88" s="31">
        <f>IF($D88="NA","NA","")</f>
      </c>
      <c r="L88" s="86">
        <f>CONCATENATE(E88,F88,G88,H88,I88,J88,K88)</f>
      </c>
      <c r="M88" s="17"/>
      <c r="N88" s="119"/>
    </row>
    <row r="89" spans="1:14" ht="34.5" customHeight="1">
      <c r="A89" s="34" t="s">
        <v>731</v>
      </c>
      <c r="B89" s="35" t="s">
        <v>1006</v>
      </c>
      <c r="C89" s="36" t="s">
        <v>534</v>
      </c>
      <c r="D89" s="83"/>
      <c r="E89" s="31">
        <f>IF($D89="F","F","")</f>
      </c>
      <c r="F89" s="31">
        <f>IF($D89="NV","NV","")</f>
      </c>
      <c r="G89" s="31">
        <f>IF($D89="TP","TP","")</f>
      </c>
      <c r="H89" s="31">
        <f>IF($D89="M","M","")</f>
      </c>
      <c r="I89" s="31">
        <f>IF($D89="R","R","")</f>
      </c>
      <c r="J89" s="31">
        <f>IF($D89="C","C","")</f>
      </c>
      <c r="K89" s="31">
        <f>IF($D89="NA","NA","")</f>
      </c>
      <c r="L89" s="86">
        <f>CONCATENATE(E89,F89,G89,H89,I89,J89,K89)</f>
      </c>
      <c r="M89" s="17"/>
      <c r="N89" s="119"/>
    </row>
    <row r="90" spans="1:14" ht="34.5" customHeight="1">
      <c r="A90" s="34" t="s">
        <v>732</v>
      </c>
      <c r="B90" s="35" t="s">
        <v>92</v>
      </c>
      <c r="C90" s="36" t="s">
        <v>534</v>
      </c>
      <c r="D90" s="83"/>
      <c r="E90" s="31">
        <f>IF($D90="F","F","")</f>
      </c>
      <c r="F90" s="31">
        <f>IF($D90="NV","NV","")</f>
      </c>
      <c r="G90" s="31">
        <f>IF($D90="TP","TP","")</f>
      </c>
      <c r="H90" s="31">
        <f>IF($D90="M","M","")</f>
      </c>
      <c r="I90" s="31">
        <f>IF($D90="R","R","")</f>
      </c>
      <c r="J90" s="31">
        <f>IF($D90="C","C","")</f>
      </c>
      <c r="K90" s="31">
        <f>IF($D90="NA","NA","")</f>
      </c>
      <c r="L90" s="86">
        <f>CONCATENATE(E90,F90,G90,H90,I90,J90,K90)</f>
      </c>
      <c r="M90" s="17" t="s">
        <v>132</v>
      </c>
      <c r="N90" s="119"/>
    </row>
    <row r="91" spans="1:14" ht="34.5" customHeight="1">
      <c r="A91" s="34" t="s">
        <v>733</v>
      </c>
      <c r="B91" s="37" t="s">
        <v>840</v>
      </c>
      <c r="C91" s="36"/>
      <c r="D91" s="83"/>
      <c r="E91" s="36"/>
      <c r="F91" s="36"/>
      <c r="G91" s="36"/>
      <c r="H91" s="36"/>
      <c r="I91" s="36"/>
      <c r="J91" s="36"/>
      <c r="K91" s="36"/>
      <c r="L91" s="87"/>
      <c r="M91" s="17"/>
      <c r="N91" s="119"/>
    </row>
    <row r="92" spans="1:14" ht="34.5" customHeight="1">
      <c r="A92" s="34" t="s">
        <v>734</v>
      </c>
      <c r="B92" s="35" t="s">
        <v>626</v>
      </c>
      <c r="C92" s="36" t="s">
        <v>533</v>
      </c>
      <c r="D92" s="83"/>
      <c r="E92" s="31">
        <f aca="true" t="shared" si="40" ref="E92:E97">IF($D92="F","F","")</f>
      </c>
      <c r="F92" s="31">
        <f aca="true" t="shared" si="41" ref="F92:F97">IF($D92="NV","NV","")</f>
      </c>
      <c r="G92" s="31">
        <f aca="true" t="shared" si="42" ref="G92:G97">IF($D92="TP","TP","")</f>
      </c>
      <c r="H92" s="31">
        <f aca="true" t="shared" si="43" ref="H92:H97">IF($D92="M","M","")</f>
      </c>
      <c r="I92" s="31">
        <f aca="true" t="shared" si="44" ref="I92:I97">IF($D92="R","R","")</f>
      </c>
      <c r="J92" s="31">
        <f aca="true" t="shared" si="45" ref="J92:J97">IF($D92="C","C","")</f>
      </c>
      <c r="K92" s="31">
        <f aca="true" t="shared" si="46" ref="K92:K97">IF($D92="NA","NA","")</f>
      </c>
      <c r="L92" s="86">
        <f aca="true" t="shared" si="47" ref="L92:L97">CONCATENATE(E92,F92,G92,H92,I92,J92,K92)</f>
      </c>
      <c r="M92" s="17"/>
      <c r="N92" s="119"/>
    </row>
    <row r="93" spans="1:14" ht="34.5" customHeight="1">
      <c r="A93" s="34" t="s">
        <v>735</v>
      </c>
      <c r="B93" s="35" t="s">
        <v>634</v>
      </c>
      <c r="C93" s="36" t="s">
        <v>533</v>
      </c>
      <c r="D93" s="83"/>
      <c r="E93" s="31">
        <f t="shared" si="40"/>
      </c>
      <c r="F93" s="31">
        <f t="shared" si="41"/>
      </c>
      <c r="G93" s="31">
        <f t="shared" si="42"/>
      </c>
      <c r="H93" s="31">
        <f t="shared" si="43"/>
      </c>
      <c r="I93" s="31">
        <f t="shared" si="44"/>
      </c>
      <c r="J93" s="31">
        <f t="shared" si="45"/>
      </c>
      <c r="K93" s="31">
        <f t="shared" si="46"/>
      </c>
      <c r="L93" s="86">
        <f t="shared" si="47"/>
      </c>
      <c r="M93" s="17"/>
      <c r="N93" s="119"/>
    </row>
    <row r="94" spans="1:14" ht="34.5" customHeight="1">
      <c r="A94" s="34" t="s">
        <v>736</v>
      </c>
      <c r="B94" s="35" t="s">
        <v>627</v>
      </c>
      <c r="C94" s="36" t="s">
        <v>533</v>
      </c>
      <c r="D94" s="83"/>
      <c r="E94" s="31">
        <f t="shared" si="40"/>
      </c>
      <c r="F94" s="31">
        <f t="shared" si="41"/>
      </c>
      <c r="G94" s="31">
        <f t="shared" si="42"/>
      </c>
      <c r="H94" s="31">
        <f t="shared" si="43"/>
      </c>
      <c r="I94" s="31">
        <f t="shared" si="44"/>
      </c>
      <c r="J94" s="31">
        <f t="shared" si="45"/>
      </c>
      <c r="K94" s="31">
        <f t="shared" si="46"/>
      </c>
      <c r="L94" s="86">
        <f t="shared" si="47"/>
      </c>
      <c r="M94" s="17"/>
      <c r="N94" s="119"/>
    </row>
    <row r="95" spans="1:14" ht="34.5" customHeight="1">
      <c r="A95" s="34" t="s">
        <v>737</v>
      </c>
      <c r="B95" s="35" t="s">
        <v>631</v>
      </c>
      <c r="C95" s="36" t="s">
        <v>533</v>
      </c>
      <c r="D95" s="83"/>
      <c r="E95" s="31">
        <f t="shared" si="40"/>
      </c>
      <c r="F95" s="31">
        <f t="shared" si="41"/>
      </c>
      <c r="G95" s="31">
        <f t="shared" si="42"/>
      </c>
      <c r="H95" s="31">
        <f t="shared" si="43"/>
      </c>
      <c r="I95" s="31">
        <f t="shared" si="44"/>
      </c>
      <c r="J95" s="31">
        <f t="shared" si="45"/>
      </c>
      <c r="K95" s="31">
        <f t="shared" si="46"/>
      </c>
      <c r="L95" s="86">
        <f t="shared" si="47"/>
      </c>
      <c r="M95" s="17"/>
      <c r="N95" s="119"/>
    </row>
    <row r="96" spans="1:14" ht="34.5" customHeight="1">
      <c r="A96" s="34" t="s">
        <v>738</v>
      </c>
      <c r="B96" s="35" t="s">
        <v>630</v>
      </c>
      <c r="C96" s="36" t="s">
        <v>533</v>
      </c>
      <c r="D96" s="83"/>
      <c r="E96" s="31">
        <f t="shared" si="40"/>
      </c>
      <c r="F96" s="31">
        <f t="shared" si="41"/>
      </c>
      <c r="G96" s="31">
        <f t="shared" si="42"/>
      </c>
      <c r="H96" s="31">
        <f t="shared" si="43"/>
      </c>
      <c r="I96" s="31">
        <f t="shared" si="44"/>
      </c>
      <c r="J96" s="31">
        <f t="shared" si="45"/>
      </c>
      <c r="K96" s="31">
        <f t="shared" si="46"/>
      </c>
      <c r="L96" s="86">
        <f t="shared" si="47"/>
      </c>
      <c r="M96" s="17"/>
      <c r="N96" s="119"/>
    </row>
    <row r="97" spans="1:14" ht="34.5" customHeight="1" thickBot="1">
      <c r="A97" s="40" t="s">
        <v>1007</v>
      </c>
      <c r="B97" s="41" t="s">
        <v>1415</v>
      </c>
      <c r="C97" s="42" t="s">
        <v>533</v>
      </c>
      <c r="D97" s="84"/>
      <c r="E97" s="43">
        <f t="shared" si="40"/>
      </c>
      <c r="F97" s="43">
        <f t="shared" si="41"/>
      </c>
      <c r="G97" s="43">
        <f t="shared" si="42"/>
      </c>
      <c r="H97" s="43">
        <f t="shared" si="43"/>
      </c>
      <c r="I97" s="43">
        <f t="shared" si="44"/>
      </c>
      <c r="J97" s="43">
        <f t="shared" si="45"/>
      </c>
      <c r="K97" s="43">
        <f t="shared" si="46"/>
      </c>
      <c r="L97" s="88">
        <f t="shared" si="47"/>
      </c>
      <c r="M97" s="25"/>
      <c r="N97" s="120"/>
    </row>
  </sheetData>
  <sheetProtection password="EBE1" sheet="1" scenarios="1"/>
  <printOptions horizontalCentered="1"/>
  <pageMargins left="0.4" right="0.4" top="0.89" bottom="0.45" header="0.37" footer="0.2"/>
  <pageSetup firstPageNumber="1" useFirstPageNumber="1" fitToHeight="0" fitToWidth="1" horizontalDpi="600" verticalDpi="600" orientation="landscape" scale="54" r:id="rId3"/>
  <headerFooter alignWithMargins="0">
    <oddHeader>&amp;C&amp;"Arial,Bold"&amp;12Attachment D</oddHeader>
    <oddFooter>&amp;C&amp;"Arial,Bold"Existing Requirements Response&amp;RAP&amp;P</oddFooter>
  </headerFooter>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N138"/>
  <sheetViews>
    <sheetView showGridLines="0" zoomScale="75" zoomScaleNormal="75" workbookViewId="0" topLeftCell="A1">
      <selection activeCell="A1" sqref="A1"/>
    </sheetView>
  </sheetViews>
  <sheetFormatPr defaultColWidth="9.140625" defaultRowHeight="12.75"/>
  <cols>
    <col min="1" max="1" width="13.57421875" style="0" customWidth="1"/>
    <col min="2" max="2" width="72.421875" style="0" customWidth="1"/>
    <col min="3" max="4" width="14.7109375" style="0" customWidth="1"/>
    <col min="5" max="11" width="14.7109375" style="0" hidden="1" customWidth="1"/>
    <col min="12" max="12" width="14.7109375" style="0" customWidth="1"/>
    <col min="13" max="13" width="56.8515625" style="5" customWidth="1"/>
    <col min="14" max="17" width="48.7109375" style="0" customWidth="1"/>
  </cols>
  <sheetData>
    <row r="1" spans="1:14" ht="18">
      <c r="A1" s="8" t="s">
        <v>134</v>
      </c>
      <c r="B1" s="79"/>
      <c r="C1" s="79"/>
      <c r="D1" s="79"/>
      <c r="E1" s="79"/>
      <c r="F1" s="79"/>
      <c r="G1" s="79"/>
      <c r="H1" s="79"/>
      <c r="I1" s="79"/>
      <c r="J1" s="79"/>
      <c r="K1" s="79"/>
      <c r="L1" s="79"/>
      <c r="M1" s="80"/>
      <c r="N1" s="44"/>
    </row>
    <row r="2" spans="1:13" ht="18">
      <c r="A2" s="14" t="s">
        <v>739</v>
      </c>
      <c r="B2" s="10"/>
      <c r="C2" s="11"/>
      <c r="D2" s="11"/>
      <c r="E2" s="11"/>
      <c r="F2" s="11"/>
      <c r="G2" s="11"/>
      <c r="H2" s="11"/>
      <c r="I2" s="11"/>
      <c r="J2" s="11"/>
      <c r="K2" s="11"/>
      <c r="L2" s="11"/>
      <c r="M2" s="15"/>
    </row>
    <row r="3" spans="1:13" ht="12.75">
      <c r="A3" s="10"/>
      <c r="B3" s="10"/>
      <c r="C3" s="10"/>
      <c r="D3" s="10"/>
      <c r="E3" s="10"/>
      <c r="F3" s="10"/>
      <c r="G3" s="10"/>
      <c r="H3" s="10"/>
      <c r="I3" s="10"/>
      <c r="J3" s="10"/>
      <c r="K3" s="10"/>
      <c r="L3" s="10"/>
      <c r="M3" s="10"/>
    </row>
    <row r="4" spans="1:13" ht="15.75">
      <c r="A4" s="1" t="s">
        <v>871</v>
      </c>
      <c r="B4" s="2"/>
      <c r="C4" s="22" t="s">
        <v>872</v>
      </c>
      <c r="D4" s="12"/>
      <c r="E4" s="12"/>
      <c r="F4" s="12"/>
      <c r="G4" s="12"/>
      <c r="H4" s="12"/>
      <c r="I4" s="12"/>
      <c r="J4" s="12"/>
      <c r="K4" s="12"/>
      <c r="L4" s="12"/>
      <c r="M4" s="10"/>
    </row>
    <row r="5" spans="1:13" ht="15.75">
      <c r="A5" s="1" t="s">
        <v>873</v>
      </c>
      <c r="B5" s="2"/>
      <c r="C5" s="22" t="s">
        <v>874</v>
      </c>
      <c r="D5" s="12"/>
      <c r="E5" s="12"/>
      <c r="F5" s="12"/>
      <c r="G5" s="12"/>
      <c r="H5" s="12"/>
      <c r="I5" s="12"/>
      <c r="J5" s="12"/>
      <c r="K5" s="12"/>
      <c r="L5" s="12"/>
      <c r="M5" s="10"/>
    </row>
    <row r="6" spans="1:13" ht="15.75">
      <c r="A6" s="1" t="s">
        <v>875</v>
      </c>
      <c r="B6" s="2"/>
      <c r="C6" s="22" t="s">
        <v>100</v>
      </c>
      <c r="D6" s="12"/>
      <c r="E6" s="12"/>
      <c r="F6" s="12"/>
      <c r="G6" s="12"/>
      <c r="H6" s="12"/>
      <c r="I6" s="12"/>
      <c r="J6" s="12"/>
      <c r="K6" s="12"/>
      <c r="L6" s="12"/>
      <c r="M6" s="10"/>
    </row>
    <row r="7" spans="1:13" ht="15.75">
      <c r="A7" s="1" t="s">
        <v>101</v>
      </c>
      <c r="B7" s="2"/>
      <c r="C7" s="22"/>
      <c r="D7" s="12"/>
      <c r="E7" s="12"/>
      <c r="F7" s="12"/>
      <c r="G7" s="12"/>
      <c r="H7" s="12"/>
      <c r="I7" s="12"/>
      <c r="J7" s="12"/>
      <c r="K7" s="12"/>
      <c r="L7" s="12"/>
      <c r="M7" s="10"/>
    </row>
    <row r="8" spans="1:13" ht="13.5" thickBot="1">
      <c r="A8" s="13"/>
      <c r="B8" s="13"/>
      <c r="C8" s="13"/>
      <c r="D8" s="13"/>
      <c r="E8" s="13"/>
      <c r="F8" s="13"/>
      <c r="G8" s="13"/>
      <c r="H8" s="13"/>
      <c r="I8" s="13"/>
      <c r="J8" s="13"/>
      <c r="K8" s="13"/>
      <c r="L8" s="13"/>
      <c r="M8" s="15"/>
    </row>
    <row r="9" spans="1:14" s="29" customFormat="1" ht="39" thickBot="1">
      <c r="A9" s="30" t="s">
        <v>1347</v>
      </c>
      <c r="B9" s="9" t="s">
        <v>960</v>
      </c>
      <c r="C9" s="30" t="s">
        <v>57</v>
      </c>
      <c r="D9" s="30" t="s">
        <v>58</v>
      </c>
      <c r="E9" s="30" t="s">
        <v>533</v>
      </c>
      <c r="F9" s="30" t="s">
        <v>59</v>
      </c>
      <c r="G9" s="30" t="s">
        <v>833</v>
      </c>
      <c r="H9" s="30" t="s">
        <v>534</v>
      </c>
      <c r="I9" s="30" t="s">
        <v>60</v>
      </c>
      <c r="J9" s="30" t="s">
        <v>832</v>
      </c>
      <c r="K9" s="30" t="s">
        <v>834</v>
      </c>
      <c r="L9" s="30" t="s">
        <v>61</v>
      </c>
      <c r="M9" s="30" t="s">
        <v>129</v>
      </c>
      <c r="N9" s="30" t="s">
        <v>133</v>
      </c>
    </row>
    <row r="10" spans="1:14" ht="34.5" customHeight="1">
      <c r="A10" s="59" t="s">
        <v>1064</v>
      </c>
      <c r="B10" s="33" t="s">
        <v>18</v>
      </c>
      <c r="C10" s="71"/>
      <c r="D10" s="111"/>
      <c r="E10" s="71"/>
      <c r="F10" s="71"/>
      <c r="G10" s="71"/>
      <c r="H10" s="71"/>
      <c r="I10" s="71"/>
      <c r="J10" s="71"/>
      <c r="K10" s="71"/>
      <c r="L10" s="113"/>
      <c r="M10" s="33"/>
      <c r="N10" s="118"/>
    </row>
    <row r="11" spans="1:14" ht="34.5" customHeight="1">
      <c r="A11" s="61" t="s">
        <v>1065</v>
      </c>
      <c r="B11" s="35" t="s">
        <v>1278</v>
      </c>
      <c r="C11" s="36" t="s">
        <v>533</v>
      </c>
      <c r="D11" s="83"/>
      <c r="E11" s="31">
        <f>IF($D11="F","F","")</f>
      </c>
      <c r="F11" s="31">
        <f>IF($D11="NV","NV","")</f>
      </c>
      <c r="G11" s="31">
        <f>IF($D11="TP","TP","")</f>
      </c>
      <c r="H11" s="31">
        <f>IF($D11="M","M","")</f>
      </c>
      <c r="I11" s="31">
        <f>IF($D11="R","R","")</f>
      </c>
      <c r="J11" s="31">
        <f>IF($D11="C","C","")</f>
      </c>
      <c r="K11" s="31">
        <f>IF($D11="NA","NA","")</f>
      </c>
      <c r="L11" s="86">
        <f>CONCATENATE(E11,F11,G11,H11,I11,J11,K11)</f>
      </c>
      <c r="M11" s="35"/>
      <c r="N11" s="119"/>
    </row>
    <row r="12" spans="1:14" ht="34.5" customHeight="1">
      <c r="A12" s="61" t="s">
        <v>1066</v>
      </c>
      <c r="B12" s="35" t="s">
        <v>1279</v>
      </c>
      <c r="C12" s="36" t="s">
        <v>533</v>
      </c>
      <c r="D12" s="83"/>
      <c r="E12" s="31">
        <f aca="true" t="shared" si="0" ref="E12:E34">IF($D12="F","F","")</f>
      </c>
      <c r="F12" s="31">
        <f aca="true" t="shared" si="1" ref="F12:F34">IF($D12="NV","NV","")</f>
      </c>
      <c r="G12" s="31">
        <f aca="true" t="shared" si="2" ref="G12:G34">IF($D12="TP","TP","")</f>
      </c>
      <c r="H12" s="31">
        <f aca="true" t="shared" si="3" ref="H12:H34">IF($D12="M","M","")</f>
      </c>
      <c r="I12" s="31">
        <f aca="true" t="shared" si="4" ref="I12:I34">IF($D12="R","R","")</f>
      </c>
      <c r="J12" s="31">
        <f aca="true" t="shared" si="5" ref="J12:J34">IF($D12="C","C","")</f>
      </c>
      <c r="K12" s="31">
        <f aca="true" t="shared" si="6" ref="K12:K34">IF($D12="NA","NA","")</f>
      </c>
      <c r="L12" s="86">
        <f aca="true" t="shared" si="7" ref="L12:L34">CONCATENATE(E12,F12,G12,H12,I12,J12,K12)</f>
      </c>
      <c r="M12" s="37"/>
      <c r="N12" s="119"/>
    </row>
    <row r="13" spans="1:14" ht="34.5" customHeight="1">
      <c r="A13" s="61" t="s">
        <v>1067</v>
      </c>
      <c r="B13" s="72" t="s">
        <v>1280</v>
      </c>
      <c r="C13" s="36" t="s">
        <v>533</v>
      </c>
      <c r="D13" s="83"/>
      <c r="E13" s="31">
        <f t="shared" si="0"/>
      </c>
      <c r="F13" s="31">
        <f t="shared" si="1"/>
      </c>
      <c r="G13" s="31">
        <f t="shared" si="2"/>
      </c>
      <c r="H13" s="31">
        <f t="shared" si="3"/>
      </c>
      <c r="I13" s="31">
        <f t="shared" si="4"/>
      </c>
      <c r="J13" s="31">
        <f t="shared" si="5"/>
      </c>
      <c r="K13" s="31">
        <f t="shared" si="6"/>
      </c>
      <c r="L13" s="86">
        <f t="shared" si="7"/>
      </c>
      <c r="M13" s="35"/>
      <c r="N13" s="119"/>
    </row>
    <row r="14" spans="1:14" ht="34.5" customHeight="1">
      <c r="A14" s="61" t="s">
        <v>1068</v>
      </c>
      <c r="B14" s="35" t="s">
        <v>1281</v>
      </c>
      <c r="C14" s="36" t="s">
        <v>533</v>
      </c>
      <c r="D14" s="83"/>
      <c r="E14" s="31">
        <f t="shared" si="0"/>
      </c>
      <c r="F14" s="31">
        <f t="shared" si="1"/>
      </c>
      <c r="G14" s="31">
        <f t="shared" si="2"/>
      </c>
      <c r="H14" s="31">
        <f t="shared" si="3"/>
      </c>
      <c r="I14" s="31">
        <f t="shared" si="4"/>
      </c>
      <c r="J14" s="31">
        <f t="shared" si="5"/>
      </c>
      <c r="K14" s="31">
        <f t="shared" si="6"/>
      </c>
      <c r="L14" s="86">
        <f t="shared" si="7"/>
      </c>
      <c r="M14" s="35"/>
      <c r="N14" s="119"/>
    </row>
    <row r="15" spans="1:14" ht="34.5" customHeight="1">
      <c r="A15" s="61" t="s">
        <v>1069</v>
      </c>
      <c r="B15" s="35" t="s">
        <v>1282</v>
      </c>
      <c r="C15" s="36" t="s">
        <v>533</v>
      </c>
      <c r="D15" s="83"/>
      <c r="E15" s="31">
        <f t="shared" si="0"/>
      </c>
      <c r="F15" s="31">
        <f t="shared" si="1"/>
      </c>
      <c r="G15" s="31">
        <f t="shared" si="2"/>
      </c>
      <c r="H15" s="31">
        <f t="shared" si="3"/>
      </c>
      <c r="I15" s="31">
        <f t="shared" si="4"/>
      </c>
      <c r="J15" s="31">
        <f t="shared" si="5"/>
      </c>
      <c r="K15" s="31">
        <f t="shared" si="6"/>
      </c>
      <c r="L15" s="86">
        <f t="shared" si="7"/>
      </c>
      <c r="M15" s="37"/>
      <c r="N15" s="119"/>
    </row>
    <row r="16" spans="1:14" ht="34.5" customHeight="1">
      <c r="A16" s="61" t="s">
        <v>1070</v>
      </c>
      <c r="B16" s="35" t="s">
        <v>1283</v>
      </c>
      <c r="C16" s="36" t="s">
        <v>533</v>
      </c>
      <c r="D16" s="83"/>
      <c r="E16" s="31">
        <f t="shared" si="0"/>
      </c>
      <c r="F16" s="31">
        <f t="shared" si="1"/>
      </c>
      <c r="G16" s="31">
        <f t="shared" si="2"/>
      </c>
      <c r="H16" s="31">
        <f t="shared" si="3"/>
      </c>
      <c r="I16" s="31">
        <f t="shared" si="4"/>
      </c>
      <c r="J16" s="31">
        <f t="shared" si="5"/>
      </c>
      <c r="K16" s="31">
        <f t="shared" si="6"/>
      </c>
      <c r="L16" s="86">
        <f t="shared" si="7"/>
      </c>
      <c r="M16" s="37"/>
      <c r="N16" s="119"/>
    </row>
    <row r="17" spans="1:14" ht="34.5" customHeight="1">
      <c r="A17" s="61" t="s">
        <v>1071</v>
      </c>
      <c r="B17" s="35" t="s">
        <v>1284</v>
      </c>
      <c r="C17" s="36" t="s">
        <v>533</v>
      </c>
      <c r="D17" s="83"/>
      <c r="E17" s="31">
        <f t="shared" si="0"/>
      </c>
      <c r="F17" s="31">
        <f t="shared" si="1"/>
      </c>
      <c r="G17" s="31">
        <f t="shared" si="2"/>
      </c>
      <c r="H17" s="31">
        <f t="shared" si="3"/>
      </c>
      <c r="I17" s="31">
        <f t="shared" si="4"/>
      </c>
      <c r="J17" s="31">
        <f t="shared" si="5"/>
      </c>
      <c r="K17" s="31">
        <f t="shared" si="6"/>
      </c>
      <c r="L17" s="86">
        <f t="shared" si="7"/>
      </c>
      <c r="M17" s="37"/>
      <c r="N17" s="119"/>
    </row>
    <row r="18" spans="1:14" ht="34.5" customHeight="1">
      <c r="A18" s="61" t="s">
        <v>1072</v>
      </c>
      <c r="B18" s="35" t="s">
        <v>1285</v>
      </c>
      <c r="C18" s="36" t="s">
        <v>533</v>
      </c>
      <c r="D18" s="83"/>
      <c r="E18" s="31">
        <f t="shared" si="0"/>
      </c>
      <c r="F18" s="31">
        <f t="shared" si="1"/>
      </c>
      <c r="G18" s="31">
        <f t="shared" si="2"/>
      </c>
      <c r="H18" s="31">
        <f t="shared" si="3"/>
      </c>
      <c r="I18" s="31">
        <f t="shared" si="4"/>
      </c>
      <c r="J18" s="31">
        <f t="shared" si="5"/>
      </c>
      <c r="K18" s="31">
        <f t="shared" si="6"/>
      </c>
      <c r="L18" s="86">
        <f t="shared" si="7"/>
      </c>
      <c r="M18" s="35"/>
      <c r="N18" s="119"/>
    </row>
    <row r="19" spans="1:14" ht="34.5" customHeight="1">
      <c r="A19" s="61" t="s">
        <v>1073</v>
      </c>
      <c r="B19" s="35" t="s">
        <v>1286</v>
      </c>
      <c r="C19" s="36" t="s">
        <v>533</v>
      </c>
      <c r="D19" s="83"/>
      <c r="E19" s="31">
        <f t="shared" si="0"/>
      </c>
      <c r="F19" s="31">
        <f t="shared" si="1"/>
      </c>
      <c r="G19" s="31">
        <f t="shared" si="2"/>
      </c>
      <c r="H19" s="31">
        <f t="shared" si="3"/>
      </c>
      <c r="I19" s="31">
        <f t="shared" si="4"/>
      </c>
      <c r="J19" s="31">
        <f t="shared" si="5"/>
      </c>
      <c r="K19" s="31">
        <f t="shared" si="6"/>
      </c>
      <c r="L19" s="86">
        <f t="shared" si="7"/>
      </c>
      <c r="M19" s="35"/>
      <c r="N19" s="119"/>
    </row>
    <row r="20" spans="1:14" ht="34.5" customHeight="1">
      <c r="A20" s="61" t="s">
        <v>1074</v>
      </c>
      <c r="B20" s="35" t="s">
        <v>19</v>
      </c>
      <c r="C20" s="36" t="s">
        <v>533</v>
      </c>
      <c r="D20" s="83"/>
      <c r="E20" s="31">
        <f t="shared" si="0"/>
      </c>
      <c r="F20" s="31">
        <f t="shared" si="1"/>
      </c>
      <c r="G20" s="31">
        <f t="shared" si="2"/>
      </c>
      <c r="H20" s="31">
        <f t="shared" si="3"/>
      </c>
      <c r="I20" s="31">
        <f t="shared" si="4"/>
      </c>
      <c r="J20" s="31">
        <f t="shared" si="5"/>
      </c>
      <c r="K20" s="31">
        <f t="shared" si="6"/>
      </c>
      <c r="L20" s="86">
        <f t="shared" si="7"/>
      </c>
      <c r="M20" s="37"/>
      <c r="N20" s="119"/>
    </row>
    <row r="21" spans="1:14" ht="34.5" customHeight="1">
      <c r="A21" s="61" t="s">
        <v>1075</v>
      </c>
      <c r="B21" s="35" t="s">
        <v>1287</v>
      </c>
      <c r="C21" s="36" t="s">
        <v>533</v>
      </c>
      <c r="D21" s="83"/>
      <c r="E21" s="31">
        <f t="shared" si="0"/>
      </c>
      <c r="F21" s="31">
        <f t="shared" si="1"/>
      </c>
      <c r="G21" s="31">
        <f t="shared" si="2"/>
      </c>
      <c r="H21" s="31">
        <f t="shared" si="3"/>
      </c>
      <c r="I21" s="31">
        <f t="shared" si="4"/>
      </c>
      <c r="J21" s="31">
        <f t="shared" si="5"/>
      </c>
      <c r="K21" s="31">
        <f t="shared" si="6"/>
      </c>
      <c r="L21" s="86">
        <f t="shared" si="7"/>
      </c>
      <c r="M21" s="37"/>
      <c r="N21" s="119"/>
    </row>
    <row r="22" spans="1:14" ht="34.5" customHeight="1">
      <c r="A22" s="61" t="s">
        <v>1076</v>
      </c>
      <c r="B22" s="35" t="s">
        <v>1288</v>
      </c>
      <c r="C22" s="36" t="s">
        <v>533</v>
      </c>
      <c r="D22" s="83"/>
      <c r="E22" s="31">
        <f t="shared" si="0"/>
      </c>
      <c r="F22" s="31">
        <f t="shared" si="1"/>
      </c>
      <c r="G22" s="31">
        <f t="shared" si="2"/>
      </c>
      <c r="H22" s="31">
        <f t="shared" si="3"/>
      </c>
      <c r="I22" s="31">
        <f t="shared" si="4"/>
      </c>
      <c r="J22" s="31">
        <f t="shared" si="5"/>
      </c>
      <c r="K22" s="31">
        <f t="shared" si="6"/>
      </c>
      <c r="L22" s="86">
        <f t="shared" si="7"/>
      </c>
      <c r="M22" s="37"/>
      <c r="N22" s="119"/>
    </row>
    <row r="23" spans="1:14" ht="34.5" customHeight="1">
      <c r="A23" s="61" t="s">
        <v>1077</v>
      </c>
      <c r="B23" s="35" t="s">
        <v>1289</v>
      </c>
      <c r="C23" s="36" t="s">
        <v>533</v>
      </c>
      <c r="D23" s="83"/>
      <c r="E23" s="31">
        <f t="shared" si="0"/>
      </c>
      <c r="F23" s="31">
        <f t="shared" si="1"/>
      </c>
      <c r="G23" s="31">
        <f t="shared" si="2"/>
      </c>
      <c r="H23" s="31">
        <f t="shared" si="3"/>
      </c>
      <c r="I23" s="31">
        <f t="shared" si="4"/>
      </c>
      <c r="J23" s="31">
        <f t="shared" si="5"/>
      </c>
      <c r="K23" s="31">
        <f t="shared" si="6"/>
      </c>
      <c r="L23" s="86">
        <f t="shared" si="7"/>
      </c>
      <c r="M23" s="35"/>
      <c r="N23" s="119"/>
    </row>
    <row r="24" spans="1:14" ht="34.5" customHeight="1">
      <c r="A24" s="61" t="s">
        <v>1078</v>
      </c>
      <c r="B24" s="35" t="s">
        <v>1290</v>
      </c>
      <c r="C24" s="36" t="s">
        <v>533</v>
      </c>
      <c r="D24" s="83"/>
      <c r="E24" s="31">
        <f t="shared" si="0"/>
      </c>
      <c r="F24" s="31">
        <f t="shared" si="1"/>
      </c>
      <c r="G24" s="31">
        <f t="shared" si="2"/>
      </c>
      <c r="H24" s="31">
        <f t="shared" si="3"/>
      </c>
      <c r="I24" s="31">
        <f t="shared" si="4"/>
      </c>
      <c r="J24" s="31">
        <f t="shared" si="5"/>
      </c>
      <c r="K24" s="31">
        <f t="shared" si="6"/>
      </c>
      <c r="L24" s="86">
        <f t="shared" si="7"/>
      </c>
      <c r="M24" s="35"/>
      <c r="N24" s="119"/>
    </row>
    <row r="25" spans="1:14" ht="34.5" customHeight="1">
      <c r="A25" s="61" t="s">
        <v>1079</v>
      </c>
      <c r="B25" s="35" t="s">
        <v>1291</v>
      </c>
      <c r="C25" s="36" t="s">
        <v>533</v>
      </c>
      <c r="D25" s="83"/>
      <c r="E25" s="31">
        <f t="shared" si="0"/>
      </c>
      <c r="F25" s="31">
        <f t="shared" si="1"/>
      </c>
      <c r="G25" s="31">
        <f t="shared" si="2"/>
      </c>
      <c r="H25" s="31">
        <f t="shared" si="3"/>
      </c>
      <c r="I25" s="31">
        <f t="shared" si="4"/>
      </c>
      <c r="J25" s="31">
        <f t="shared" si="5"/>
      </c>
      <c r="K25" s="31">
        <f t="shared" si="6"/>
      </c>
      <c r="L25" s="86">
        <f t="shared" si="7"/>
      </c>
      <c r="M25" s="35"/>
      <c r="N25" s="119"/>
    </row>
    <row r="26" spans="1:14" ht="34.5" customHeight="1">
      <c r="A26" s="61" t="s">
        <v>1080</v>
      </c>
      <c r="B26" s="35" t="s">
        <v>515</v>
      </c>
      <c r="C26" s="36" t="s">
        <v>533</v>
      </c>
      <c r="D26" s="83"/>
      <c r="E26" s="31">
        <f t="shared" si="0"/>
      </c>
      <c r="F26" s="31">
        <f t="shared" si="1"/>
      </c>
      <c r="G26" s="31">
        <f t="shared" si="2"/>
      </c>
      <c r="H26" s="31">
        <f t="shared" si="3"/>
      </c>
      <c r="I26" s="31">
        <f t="shared" si="4"/>
      </c>
      <c r="J26" s="31">
        <f t="shared" si="5"/>
      </c>
      <c r="K26" s="31">
        <f t="shared" si="6"/>
      </c>
      <c r="L26" s="86">
        <f t="shared" si="7"/>
      </c>
      <c r="M26" s="35"/>
      <c r="N26" s="119"/>
    </row>
    <row r="27" spans="1:14" ht="34.5" customHeight="1">
      <c r="A27" s="61" t="s">
        <v>1081</v>
      </c>
      <c r="B27" s="35" t="s">
        <v>516</v>
      </c>
      <c r="C27" s="36" t="s">
        <v>833</v>
      </c>
      <c r="D27" s="83"/>
      <c r="E27" s="31">
        <f t="shared" si="0"/>
      </c>
      <c r="F27" s="31">
        <f t="shared" si="1"/>
      </c>
      <c r="G27" s="31">
        <f t="shared" si="2"/>
      </c>
      <c r="H27" s="31">
        <f t="shared" si="3"/>
      </c>
      <c r="I27" s="31">
        <f t="shared" si="4"/>
      </c>
      <c r="J27" s="31">
        <f t="shared" si="5"/>
      </c>
      <c r="K27" s="31">
        <f t="shared" si="6"/>
      </c>
      <c r="L27" s="86">
        <f t="shared" si="7"/>
      </c>
      <c r="M27" s="17" t="s">
        <v>132</v>
      </c>
      <c r="N27" s="119"/>
    </row>
    <row r="28" spans="1:14" ht="34.5" customHeight="1">
      <c r="A28" s="61" t="s">
        <v>1082</v>
      </c>
      <c r="B28" s="35" t="s">
        <v>517</v>
      </c>
      <c r="C28" s="36" t="s">
        <v>533</v>
      </c>
      <c r="D28" s="83"/>
      <c r="E28" s="31">
        <f t="shared" si="0"/>
      </c>
      <c r="F28" s="31">
        <f t="shared" si="1"/>
      </c>
      <c r="G28" s="31">
        <f t="shared" si="2"/>
      </c>
      <c r="H28" s="31">
        <f t="shared" si="3"/>
      </c>
      <c r="I28" s="31">
        <f t="shared" si="4"/>
      </c>
      <c r="J28" s="31">
        <f t="shared" si="5"/>
      </c>
      <c r="K28" s="31">
        <f t="shared" si="6"/>
      </c>
      <c r="L28" s="86">
        <f t="shared" si="7"/>
      </c>
      <c r="M28" s="35"/>
      <c r="N28" s="119"/>
    </row>
    <row r="29" spans="1:14" ht="34.5" customHeight="1">
      <c r="A29" s="61" t="s">
        <v>1083</v>
      </c>
      <c r="B29" s="35" t="s">
        <v>20</v>
      </c>
      <c r="C29" s="36" t="s">
        <v>533</v>
      </c>
      <c r="D29" s="83"/>
      <c r="E29" s="31">
        <f t="shared" si="0"/>
      </c>
      <c r="F29" s="31">
        <f t="shared" si="1"/>
      </c>
      <c r="G29" s="31">
        <f t="shared" si="2"/>
      </c>
      <c r="H29" s="31">
        <f t="shared" si="3"/>
      </c>
      <c r="I29" s="31">
        <f t="shared" si="4"/>
      </c>
      <c r="J29" s="31">
        <f t="shared" si="5"/>
      </c>
      <c r="K29" s="31">
        <f t="shared" si="6"/>
      </c>
      <c r="L29" s="86">
        <f t="shared" si="7"/>
      </c>
      <c r="M29" s="35"/>
      <c r="N29" s="119"/>
    </row>
    <row r="30" spans="1:14" ht="34.5" customHeight="1">
      <c r="A30" s="61" t="s">
        <v>1084</v>
      </c>
      <c r="B30" s="35" t="s">
        <v>518</v>
      </c>
      <c r="C30" s="36" t="s">
        <v>533</v>
      </c>
      <c r="D30" s="83"/>
      <c r="E30" s="31">
        <f t="shared" si="0"/>
      </c>
      <c r="F30" s="31">
        <f t="shared" si="1"/>
      </c>
      <c r="G30" s="31">
        <f t="shared" si="2"/>
      </c>
      <c r="H30" s="31">
        <f t="shared" si="3"/>
      </c>
      <c r="I30" s="31">
        <f t="shared" si="4"/>
      </c>
      <c r="J30" s="31">
        <f t="shared" si="5"/>
      </c>
      <c r="K30" s="31">
        <f t="shared" si="6"/>
      </c>
      <c r="L30" s="86">
        <f t="shared" si="7"/>
      </c>
      <c r="M30" s="35"/>
      <c r="N30" s="119"/>
    </row>
    <row r="31" spans="1:14" ht="34.5" customHeight="1">
      <c r="A31" s="61" t="s">
        <v>1085</v>
      </c>
      <c r="B31" s="35" t="s">
        <v>519</v>
      </c>
      <c r="C31" s="36" t="s">
        <v>533</v>
      </c>
      <c r="D31" s="83"/>
      <c r="E31" s="31">
        <f t="shared" si="0"/>
      </c>
      <c r="F31" s="31">
        <f t="shared" si="1"/>
      </c>
      <c r="G31" s="31">
        <f t="shared" si="2"/>
      </c>
      <c r="H31" s="31">
        <f t="shared" si="3"/>
      </c>
      <c r="I31" s="31">
        <f t="shared" si="4"/>
      </c>
      <c r="J31" s="31">
        <f t="shared" si="5"/>
      </c>
      <c r="K31" s="31">
        <f t="shared" si="6"/>
      </c>
      <c r="L31" s="86">
        <f t="shared" si="7"/>
      </c>
      <c r="M31" s="17"/>
      <c r="N31" s="119"/>
    </row>
    <row r="32" spans="1:14" ht="34.5" customHeight="1">
      <c r="A32" s="61" t="s">
        <v>1086</v>
      </c>
      <c r="B32" s="35" t="s">
        <v>520</v>
      </c>
      <c r="C32" s="36" t="s">
        <v>533</v>
      </c>
      <c r="D32" s="83"/>
      <c r="E32" s="31">
        <f t="shared" si="0"/>
      </c>
      <c r="F32" s="31">
        <f t="shared" si="1"/>
      </c>
      <c r="G32" s="31">
        <f t="shared" si="2"/>
      </c>
      <c r="H32" s="31">
        <f t="shared" si="3"/>
      </c>
      <c r="I32" s="31">
        <f t="shared" si="4"/>
      </c>
      <c r="J32" s="31">
        <f t="shared" si="5"/>
      </c>
      <c r="K32" s="31">
        <f t="shared" si="6"/>
      </c>
      <c r="L32" s="86">
        <f t="shared" si="7"/>
      </c>
      <c r="M32" s="35"/>
      <c r="N32" s="119"/>
    </row>
    <row r="33" spans="1:14" ht="34.5" customHeight="1">
      <c r="A33" s="61" t="s">
        <v>1087</v>
      </c>
      <c r="B33" s="35" t="s">
        <v>521</v>
      </c>
      <c r="C33" s="36" t="s">
        <v>533</v>
      </c>
      <c r="D33" s="83"/>
      <c r="E33" s="31">
        <f t="shared" si="0"/>
      </c>
      <c r="F33" s="31">
        <f t="shared" si="1"/>
      </c>
      <c r="G33" s="31">
        <f t="shared" si="2"/>
      </c>
      <c r="H33" s="31">
        <f t="shared" si="3"/>
      </c>
      <c r="I33" s="31">
        <f t="shared" si="4"/>
      </c>
      <c r="J33" s="31">
        <f t="shared" si="5"/>
      </c>
      <c r="K33" s="31">
        <f t="shared" si="6"/>
      </c>
      <c r="L33" s="86">
        <f t="shared" si="7"/>
      </c>
      <c r="M33" s="37"/>
      <c r="N33" s="119"/>
    </row>
    <row r="34" spans="1:14" ht="34.5" customHeight="1">
      <c r="A34" s="61" t="s">
        <v>1088</v>
      </c>
      <c r="B34" s="35" t="s">
        <v>522</v>
      </c>
      <c r="C34" s="36" t="s">
        <v>533</v>
      </c>
      <c r="D34" s="83"/>
      <c r="E34" s="31">
        <f t="shared" si="0"/>
      </c>
      <c r="F34" s="31">
        <f t="shared" si="1"/>
      </c>
      <c r="G34" s="31">
        <f t="shared" si="2"/>
      </c>
      <c r="H34" s="31">
        <f t="shared" si="3"/>
      </c>
      <c r="I34" s="31">
        <f t="shared" si="4"/>
      </c>
      <c r="J34" s="31">
        <f t="shared" si="5"/>
      </c>
      <c r="K34" s="31">
        <f t="shared" si="6"/>
      </c>
      <c r="L34" s="86">
        <f t="shared" si="7"/>
      </c>
      <c r="M34" s="35"/>
      <c r="N34" s="119"/>
    </row>
    <row r="35" spans="1:14" ht="34.5" customHeight="1">
      <c r="A35" s="61" t="s">
        <v>1089</v>
      </c>
      <c r="B35" s="37" t="s">
        <v>21</v>
      </c>
      <c r="C35" s="36"/>
      <c r="D35" s="83"/>
      <c r="E35" s="36"/>
      <c r="F35" s="36"/>
      <c r="G35" s="36"/>
      <c r="H35" s="36"/>
      <c r="I35" s="36"/>
      <c r="J35" s="36"/>
      <c r="K35" s="36"/>
      <c r="L35" s="87"/>
      <c r="M35" s="37"/>
      <c r="N35" s="119"/>
    </row>
    <row r="36" spans="1:14" ht="34.5" customHeight="1">
      <c r="A36" s="61" t="s">
        <v>1090</v>
      </c>
      <c r="B36" s="35" t="s">
        <v>523</v>
      </c>
      <c r="C36" s="36" t="s">
        <v>533</v>
      </c>
      <c r="D36" s="83"/>
      <c r="E36" s="31">
        <f aca="true" t="shared" si="8" ref="E36:E52">IF($D36="F","F","")</f>
      </c>
      <c r="F36" s="31">
        <f aca="true" t="shared" si="9" ref="F36:F52">IF($D36="NV","NV","")</f>
      </c>
      <c r="G36" s="31">
        <f aca="true" t="shared" si="10" ref="G36:G52">IF($D36="TP","TP","")</f>
      </c>
      <c r="H36" s="31">
        <f aca="true" t="shared" si="11" ref="H36:H52">IF($D36="M","M","")</f>
      </c>
      <c r="I36" s="31">
        <f aca="true" t="shared" si="12" ref="I36:I52">IF($D36="R","R","")</f>
      </c>
      <c r="J36" s="31">
        <f aca="true" t="shared" si="13" ref="J36:J52">IF($D36="C","C","")</f>
      </c>
      <c r="K36" s="31">
        <f aca="true" t="shared" si="14" ref="K36:K52">IF($D36="NA","NA","")</f>
      </c>
      <c r="L36" s="86">
        <f aca="true" t="shared" si="15" ref="L36:L52">CONCATENATE(E36,F36,G36,H36,I36,J36,K36)</f>
      </c>
      <c r="M36" s="35"/>
      <c r="N36" s="119"/>
    </row>
    <row r="37" spans="1:14" ht="34.5" customHeight="1">
      <c r="A37" s="61" t="s">
        <v>1091</v>
      </c>
      <c r="B37" s="35" t="s">
        <v>524</v>
      </c>
      <c r="C37" s="36" t="s">
        <v>533</v>
      </c>
      <c r="D37" s="83"/>
      <c r="E37" s="31">
        <f t="shared" si="8"/>
      </c>
      <c r="F37" s="31">
        <f t="shared" si="9"/>
      </c>
      <c r="G37" s="31">
        <f t="shared" si="10"/>
      </c>
      <c r="H37" s="31">
        <f t="shared" si="11"/>
      </c>
      <c r="I37" s="31">
        <f t="shared" si="12"/>
      </c>
      <c r="J37" s="31">
        <f t="shared" si="13"/>
      </c>
      <c r="K37" s="31">
        <f t="shared" si="14"/>
      </c>
      <c r="L37" s="86">
        <f t="shared" si="15"/>
      </c>
      <c r="M37" s="35"/>
      <c r="N37" s="119"/>
    </row>
    <row r="38" spans="1:14" ht="34.5" customHeight="1">
      <c r="A38" s="61" t="s">
        <v>1092</v>
      </c>
      <c r="B38" s="35" t="s">
        <v>22</v>
      </c>
      <c r="C38" s="36" t="s">
        <v>533</v>
      </c>
      <c r="D38" s="83"/>
      <c r="E38" s="31">
        <f t="shared" si="8"/>
      </c>
      <c r="F38" s="31">
        <f t="shared" si="9"/>
      </c>
      <c r="G38" s="31">
        <f t="shared" si="10"/>
      </c>
      <c r="H38" s="31">
        <f t="shared" si="11"/>
      </c>
      <c r="I38" s="31">
        <f t="shared" si="12"/>
      </c>
      <c r="J38" s="31">
        <f t="shared" si="13"/>
      </c>
      <c r="K38" s="31">
        <f t="shared" si="14"/>
      </c>
      <c r="L38" s="86">
        <f t="shared" si="15"/>
      </c>
      <c r="M38" s="35"/>
      <c r="N38" s="119"/>
    </row>
    <row r="39" spans="1:14" ht="34.5" customHeight="1">
      <c r="A39" s="61" t="s">
        <v>1093</v>
      </c>
      <c r="B39" s="35" t="s">
        <v>525</v>
      </c>
      <c r="C39" s="36" t="s">
        <v>533</v>
      </c>
      <c r="D39" s="83"/>
      <c r="E39" s="31">
        <f t="shared" si="8"/>
      </c>
      <c r="F39" s="31">
        <f t="shared" si="9"/>
      </c>
      <c r="G39" s="31">
        <f t="shared" si="10"/>
      </c>
      <c r="H39" s="31">
        <f t="shared" si="11"/>
      </c>
      <c r="I39" s="31">
        <f t="shared" si="12"/>
      </c>
      <c r="J39" s="31">
        <f t="shared" si="13"/>
      </c>
      <c r="K39" s="31">
        <f t="shared" si="14"/>
      </c>
      <c r="L39" s="86">
        <f t="shared" si="15"/>
      </c>
      <c r="M39" s="35"/>
      <c r="N39" s="119"/>
    </row>
    <row r="40" spans="1:14" ht="34.5" customHeight="1">
      <c r="A40" s="61" t="s">
        <v>1094</v>
      </c>
      <c r="B40" s="35" t="s">
        <v>526</v>
      </c>
      <c r="C40" s="36" t="s">
        <v>533</v>
      </c>
      <c r="D40" s="83"/>
      <c r="E40" s="31">
        <f t="shared" si="8"/>
      </c>
      <c r="F40" s="31">
        <f t="shared" si="9"/>
      </c>
      <c r="G40" s="31">
        <f t="shared" si="10"/>
      </c>
      <c r="H40" s="31">
        <f t="shared" si="11"/>
      </c>
      <c r="I40" s="31">
        <f t="shared" si="12"/>
      </c>
      <c r="J40" s="31">
        <f t="shared" si="13"/>
      </c>
      <c r="K40" s="31">
        <f t="shared" si="14"/>
      </c>
      <c r="L40" s="86">
        <f t="shared" si="15"/>
      </c>
      <c r="M40" s="35"/>
      <c r="N40" s="119"/>
    </row>
    <row r="41" spans="1:14" ht="34.5" customHeight="1">
      <c r="A41" s="61" t="s">
        <v>1095</v>
      </c>
      <c r="B41" s="35" t="s">
        <v>527</v>
      </c>
      <c r="C41" s="36" t="s">
        <v>533</v>
      </c>
      <c r="D41" s="83"/>
      <c r="E41" s="31">
        <f t="shared" si="8"/>
      </c>
      <c r="F41" s="31">
        <f t="shared" si="9"/>
      </c>
      <c r="G41" s="31">
        <f t="shared" si="10"/>
      </c>
      <c r="H41" s="31">
        <f t="shared" si="11"/>
      </c>
      <c r="I41" s="31">
        <f t="shared" si="12"/>
      </c>
      <c r="J41" s="31">
        <f t="shared" si="13"/>
      </c>
      <c r="K41" s="31">
        <f t="shared" si="14"/>
      </c>
      <c r="L41" s="86">
        <f t="shared" si="15"/>
      </c>
      <c r="M41" s="37"/>
      <c r="N41" s="119"/>
    </row>
    <row r="42" spans="1:14" ht="34.5" customHeight="1">
      <c r="A42" s="61" t="s">
        <v>1096</v>
      </c>
      <c r="B42" s="35" t="s">
        <v>528</v>
      </c>
      <c r="C42" s="36" t="s">
        <v>533</v>
      </c>
      <c r="D42" s="83"/>
      <c r="E42" s="31">
        <f t="shared" si="8"/>
      </c>
      <c r="F42" s="31">
        <f t="shared" si="9"/>
      </c>
      <c r="G42" s="31">
        <f t="shared" si="10"/>
      </c>
      <c r="H42" s="31">
        <f t="shared" si="11"/>
      </c>
      <c r="I42" s="31">
        <f t="shared" si="12"/>
      </c>
      <c r="J42" s="31">
        <f t="shared" si="13"/>
      </c>
      <c r="K42" s="31">
        <f t="shared" si="14"/>
      </c>
      <c r="L42" s="86">
        <f t="shared" si="15"/>
      </c>
      <c r="M42" s="37"/>
      <c r="N42" s="119"/>
    </row>
    <row r="43" spans="1:14" ht="34.5" customHeight="1">
      <c r="A43" s="61" t="s">
        <v>1097</v>
      </c>
      <c r="B43" s="35" t="s">
        <v>529</v>
      </c>
      <c r="C43" s="36" t="s">
        <v>533</v>
      </c>
      <c r="D43" s="83"/>
      <c r="E43" s="31">
        <f t="shared" si="8"/>
      </c>
      <c r="F43" s="31">
        <f t="shared" si="9"/>
      </c>
      <c r="G43" s="31">
        <f t="shared" si="10"/>
      </c>
      <c r="H43" s="31">
        <f t="shared" si="11"/>
      </c>
      <c r="I43" s="31">
        <f t="shared" si="12"/>
      </c>
      <c r="J43" s="31">
        <f t="shared" si="13"/>
      </c>
      <c r="K43" s="31">
        <f t="shared" si="14"/>
      </c>
      <c r="L43" s="86">
        <f t="shared" si="15"/>
      </c>
      <c r="M43" s="35"/>
      <c r="N43" s="119"/>
    </row>
    <row r="44" spans="1:14" ht="34.5" customHeight="1">
      <c r="A44" s="61" t="s">
        <v>1098</v>
      </c>
      <c r="B44" s="35" t="s">
        <v>23</v>
      </c>
      <c r="C44" s="36" t="s">
        <v>533</v>
      </c>
      <c r="D44" s="83"/>
      <c r="E44" s="31">
        <f t="shared" si="8"/>
      </c>
      <c r="F44" s="31">
        <f t="shared" si="9"/>
      </c>
      <c r="G44" s="31">
        <f t="shared" si="10"/>
      </c>
      <c r="H44" s="31">
        <f t="shared" si="11"/>
      </c>
      <c r="I44" s="31">
        <f t="shared" si="12"/>
      </c>
      <c r="J44" s="31">
        <f t="shared" si="13"/>
      </c>
      <c r="K44" s="31">
        <f t="shared" si="14"/>
      </c>
      <c r="L44" s="86">
        <f t="shared" si="15"/>
      </c>
      <c r="M44" s="35"/>
      <c r="N44" s="119"/>
    </row>
    <row r="45" spans="1:14" ht="34.5" customHeight="1">
      <c r="A45" s="61" t="s">
        <v>1099</v>
      </c>
      <c r="B45" s="35" t="s">
        <v>530</v>
      </c>
      <c r="C45" s="36" t="s">
        <v>533</v>
      </c>
      <c r="D45" s="83"/>
      <c r="E45" s="31">
        <f t="shared" si="8"/>
      </c>
      <c r="F45" s="31">
        <f t="shared" si="9"/>
      </c>
      <c r="G45" s="31">
        <f t="shared" si="10"/>
      </c>
      <c r="H45" s="31">
        <f t="shared" si="11"/>
      </c>
      <c r="I45" s="31">
        <f t="shared" si="12"/>
      </c>
      <c r="J45" s="31">
        <f t="shared" si="13"/>
      </c>
      <c r="K45" s="31">
        <f t="shared" si="14"/>
      </c>
      <c r="L45" s="86">
        <f t="shared" si="15"/>
      </c>
      <c r="M45" s="35"/>
      <c r="N45" s="119"/>
    </row>
    <row r="46" spans="1:14" ht="34.5" customHeight="1">
      <c r="A46" s="61" t="s">
        <v>1100</v>
      </c>
      <c r="B46" s="35" t="s">
        <v>531</v>
      </c>
      <c r="C46" s="36" t="s">
        <v>533</v>
      </c>
      <c r="D46" s="83"/>
      <c r="E46" s="31">
        <f t="shared" si="8"/>
      </c>
      <c r="F46" s="31">
        <f t="shared" si="9"/>
      </c>
      <c r="G46" s="31">
        <f t="shared" si="10"/>
      </c>
      <c r="H46" s="31">
        <f t="shared" si="11"/>
      </c>
      <c r="I46" s="31">
        <f t="shared" si="12"/>
      </c>
      <c r="J46" s="31">
        <f t="shared" si="13"/>
      </c>
      <c r="K46" s="31">
        <f t="shared" si="14"/>
      </c>
      <c r="L46" s="86">
        <f t="shared" si="15"/>
      </c>
      <c r="M46" s="35"/>
      <c r="N46" s="119"/>
    </row>
    <row r="47" spans="1:14" ht="34.5" customHeight="1">
      <c r="A47" s="61" t="s">
        <v>1101</v>
      </c>
      <c r="B47" s="35" t="s">
        <v>532</v>
      </c>
      <c r="C47" s="36" t="s">
        <v>533</v>
      </c>
      <c r="D47" s="83"/>
      <c r="E47" s="31">
        <f t="shared" si="8"/>
      </c>
      <c r="F47" s="31">
        <f t="shared" si="9"/>
      </c>
      <c r="G47" s="31">
        <f t="shared" si="10"/>
      </c>
      <c r="H47" s="31">
        <f t="shared" si="11"/>
      </c>
      <c r="I47" s="31">
        <f t="shared" si="12"/>
      </c>
      <c r="J47" s="31">
        <f t="shared" si="13"/>
      </c>
      <c r="K47" s="31">
        <f t="shared" si="14"/>
      </c>
      <c r="L47" s="86">
        <f t="shared" si="15"/>
      </c>
      <c r="M47" s="35"/>
      <c r="N47" s="119"/>
    </row>
    <row r="48" spans="1:14" ht="34.5" customHeight="1">
      <c r="A48" s="61" t="s">
        <v>1102</v>
      </c>
      <c r="B48" s="35" t="s">
        <v>135</v>
      </c>
      <c r="C48" s="36" t="s">
        <v>533</v>
      </c>
      <c r="D48" s="83"/>
      <c r="E48" s="31">
        <f t="shared" si="8"/>
      </c>
      <c r="F48" s="31">
        <f t="shared" si="9"/>
      </c>
      <c r="G48" s="31">
        <f t="shared" si="10"/>
      </c>
      <c r="H48" s="31">
        <f t="shared" si="11"/>
      </c>
      <c r="I48" s="31">
        <f t="shared" si="12"/>
      </c>
      <c r="J48" s="31">
        <f t="shared" si="13"/>
      </c>
      <c r="K48" s="31">
        <f t="shared" si="14"/>
      </c>
      <c r="L48" s="86">
        <f t="shared" si="15"/>
      </c>
      <c r="M48" s="35"/>
      <c r="N48" s="119"/>
    </row>
    <row r="49" spans="1:14" ht="34.5" customHeight="1">
      <c r="A49" s="61" t="s">
        <v>1103</v>
      </c>
      <c r="B49" s="35" t="s">
        <v>136</v>
      </c>
      <c r="C49" s="36" t="s">
        <v>533</v>
      </c>
      <c r="D49" s="83"/>
      <c r="E49" s="31">
        <f t="shared" si="8"/>
      </c>
      <c r="F49" s="31">
        <f t="shared" si="9"/>
      </c>
      <c r="G49" s="31">
        <f t="shared" si="10"/>
      </c>
      <c r="H49" s="31">
        <f t="shared" si="11"/>
      </c>
      <c r="I49" s="31">
        <f t="shared" si="12"/>
      </c>
      <c r="J49" s="31">
        <f t="shared" si="13"/>
      </c>
      <c r="K49" s="31">
        <f t="shared" si="14"/>
      </c>
      <c r="L49" s="86">
        <f t="shared" si="15"/>
      </c>
      <c r="M49" s="35"/>
      <c r="N49" s="119"/>
    </row>
    <row r="50" spans="1:14" ht="34.5" customHeight="1">
      <c r="A50" s="61" t="s">
        <v>1104</v>
      </c>
      <c r="B50" s="35" t="s">
        <v>137</v>
      </c>
      <c r="C50" s="36" t="s">
        <v>533</v>
      </c>
      <c r="D50" s="83"/>
      <c r="E50" s="31">
        <f t="shared" si="8"/>
      </c>
      <c r="F50" s="31">
        <f t="shared" si="9"/>
      </c>
      <c r="G50" s="31">
        <f t="shared" si="10"/>
      </c>
      <c r="H50" s="31">
        <f t="shared" si="11"/>
      </c>
      <c r="I50" s="31">
        <f t="shared" si="12"/>
      </c>
      <c r="J50" s="31">
        <f t="shared" si="13"/>
      </c>
      <c r="K50" s="31">
        <f t="shared" si="14"/>
      </c>
      <c r="L50" s="86">
        <f t="shared" si="15"/>
      </c>
      <c r="M50" s="35"/>
      <c r="N50" s="119"/>
    </row>
    <row r="51" spans="1:14" ht="34.5" customHeight="1">
      <c r="A51" s="61" t="s">
        <v>1105</v>
      </c>
      <c r="B51" s="35" t="s">
        <v>138</v>
      </c>
      <c r="C51" s="36" t="s">
        <v>533</v>
      </c>
      <c r="D51" s="83"/>
      <c r="E51" s="31">
        <f t="shared" si="8"/>
      </c>
      <c r="F51" s="31">
        <f t="shared" si="9"/>
      </c>
      <c r="G51" s="31">
        <f t="shared" si="10"/>
      </c>
      <c r="H51" s="31">
        <f t="shared" si="11"/>
      </c>
      <c r="I51" s="31">
        <f t="shared" si="12"/>
      </c>
      <c r="J51" s="31">
        <f t="shared" si="13"/>
      </c>
      <c r="K51" s="31">
        <f t="shared" si="14"/>
      </c>
      <c r="L51" s="86">
        <f t="shared" si="15"/>
      </c>
      <c r="M51" s="35"/>
      <c r="N51" s="119"/>
    </row>
    <row r="52" spans="1:14" ht="34.5" customHeight="1">
      <c r="A52" s="61" t="s">
        <v>1106</v>
      </c>
      <c r="B52" s="35" t="s">
        <v>139</v>
      </c>
      <c r="C52" s="36" t="s">
        <v>533</v>
      </c>
      <c r="D52" s="83"/>
      <c r="E52" s="31">
        <f t="shared" si="8"/>
      </c>
      <c r="F52" s="31">
        <f t="shared" si="9"/>
      </c>
      <c r="G52" s="31">
        <f t="shared" si="10"/>
      </c>
      <c r="H52" s="31">
        <f t="shared" si="11"/>
      </c>
      <c r="I52" s="31">
        <f t="shared" si="12"/>
      </c>
      <c r="J52" s="31">
        <f t="shared" si="13"/>
      </c>
      <c r="K52" s="31">
        <f t="shared" si="14"/>
      </c>
      <c r="L52" s="86">
        <f t="shared" si="15"/>
      </c>
      <c r="M52" s="35"/>
      <c r="N52" s="119"/>
    </row>
    <row r="53" spans="1:14" ht="34.5" customHeight="1">
      <c r="A53" s="61" t="s">
        <v>1107</v>
      </c>
      <c r="B53" s="37" t="s">
        <v>24</v>
      </c>
      <c r="C53" s="36"/>
      <c r="D53" s="83"/>
      <c r="E53" s="36"/>
      <c r="F53" s="36"/>
      <c r="G53" s="36"/>
      <c r="H53" s="36"/>
      <c r="I53" s="36"/>
      <c r="J53" s="36"/>
      <c r="K53" s="36"/>
      <c r="L53" s="87"/>
      <c r="M53" s="35"/>
      <c r="N53" s="119"/>
    </row>
    <row r="54" spans="1:14" ht="34.5" customHeight="1">
      <c r="A54" s="61" t="s">
        <v>1108</v>
      </c>
      <c r="B54" s="35" t="s">
        <v>140</v>
      </c>
      <c r="C54" s="36" t="s">
        <v>533</v>
      </c>
      <c r="D54" s="83"/>
      <c r="E54" s="31">
        <f aca="true" t="shared" si="16" ref="E54:E68">IF($D54="F","F","")</f>
      </c>
      <c r="F54" s="31">
        <f aca="true" t="shared" si="17" ref="F54:F68">IF($D54="NV","NV","")</f>
      </c>
      <c r="G54" s="31">
        <f aca="true" t="shared" si="18" ref="G54:G68">IF($D54="TP","TP","")</f>
      </c>
      <c r="H54" s="31">
        <f aca="true" t="shared" si="19" ref="H54:H68">IF($D54="M","M","")</f>
      </c>
      <c r="I54" s="31">
        <f aca="true" t="shared" si="20" ref="I54:I68">IF($D54="R","R","")</f>
      </c>
      <c r="J54" s="31">
        <f aca="true" t="shared" si="21" ref="J54:J68">IF($D54="C","C","")</f>
      </c>
      <c r="K54" s="31">
        <f aca="true" t="shared" si="22" ref="K54:K68">IF($D54="NA","NA","")</f>
      </c>
      <c r="L54" s="86">
        <f aca="true" t="shared" si="23" ref="L54:L68">CONCATENATE(E54,F54,G54,H54,I54,J54,K54)</f>
      </c>
      <c r="M54" s="37"/>
      <c r="N54" s="119"/>
    </row>
    <row r="55" spans="1:14" ht="34.5" customHeight="1">
      <c r="A55" s="61" t="s">
        <v>1109</v>
      </c>
      <c r="B55" s="35" t="s">
        <v>141</v>
      </c>
      <c r="C55" s="36" t="s">
        <v>533</v>
      </c>
      <c r="D55" s="83"/>
      <c r="E55" s="31">
        <f t="shared" si="16"/>
      </c>
      <c r="F55" s="31">
        <f t="shared" si="17"/>
      </c>
      <c r="G55" s="31">
        <f t="shared" si="18"/>
      </c>
      <c r="H55" s="31">
        <f t="shared" si="19"/>
      </c>
      <c r="I55" s="31">
        <f t="shared" si="20"/>
      </c>
      <c r="J55" s="31">
        <f t="shared" si="21"/>
      </c>
      <c r="K55" s="31">
        <f t="shared" si="22"/>
      </c>
      <c r="L55" s="86">
        <f t="shared" si="23"/>
      </c>
      <c r="M55" s="37"/>
      <c r="N55" s="119"/>
    </row>
    <row r="56" spans="1:14" ht="34.5" customHeight="1">
      <c r="A56" s="61" t="s">
        <v>1110</v>
      </c>
      <c r="B56" s="35" t="s">
        <v>142</v>
      </c>
      <c r="C56" s="36" t="s">
        <v>533</v>
      </c>
      <c r="D56" s="83"/>
      <c r="E56" s="31">
        <f t="shared" si="16"/>
      </c>
      <c r="F56" s="31">
        <f t="shared" si="17"/>
      </c>
      <c r="G56" s="31">
        <f t="shared" si="18"/>
      </c>
      <c r="H56" s="31">
        <f t="shared" si="19"/>
      </c>
      <c r="I56" s="31">
        <f t="shared" si="20"/>
      </c>
      <c r="J56" s="31">
        <f t="shared" si="21"/>
      </c>
      <c r="K56" s="31">
        <f t="shared" si="22"/>
      </c>
      <c r="L56" s="86">
        <f t="shared" si="23"/>
      </c>
      <c r="M56" s="35"/>
      <c r="N56" s="119"/>
    </row>
    <row r="57" spans="1:14" ht="34.5" customHeight="1">
      <c r="A57" s="61" t="s">
        <v>1111</v>
      </c>
      <c r="B57" s="73" t="s">
        <v>143</v>
      </c>
      <c r="C57" s="36" t="s">
        <v>533</v>
      </c>
      <c r="D57" s="83"/>
      <c r="E57" s="31">
        <f t="shared" si="16"/>
      </c>
      <c r="F57" s="31">
        <f t="shared" si="17"/>
      </c>
      <c r="G57" s="31">
        <f t="shared" si="18"/>
      </c>
      <c r="H57" s="31">
        <f t="shared" si="19"/>
      </c>
      <c r="I57" s="31">
        <f t="shared" si="20"/>
      </c>
      <c r="J57" s="31">
        <f t="shared" si="21"/>
      </c>
      <c r="K57" s="31">
        <f t="shared" si="22"/>
      </c>
      <c r="L57" s="86">
        <f t="shared" si="23"/>
      </c>
      <c r="M57" s="35"/>
      <c r="N57" s="119"/>
    </row>
    <row r="58" spans="1:14" ht="34.5" customHeight="1">
      <c r="A58" s="61" t="s">
        <v>1112</v>
      </c>
      <c r="B58" s="35" t="s">
        <v>144</v>
      </c>
      <c r="C58" s="36" t="s">
        <v>533</v>
      </c>
      <c r="D58" s="83"/>
      <c r="E58" s="31">
        <f t="shared" si="16"/>
      </c>
      <c r="F58" s="31">
        <f t="shared" si="17"/>
      </c>
      <c r="G58" s="31">
        <f t="shared" si="18"/>
      </c>
      <c r="H58" s="31">
        <f t="shared" si="19"/>
      </c>
      <c r="I58" s="31">
        <f t="shared" si="20"/>
      </c>
      <c r="J58" s="31">
        <f t="shared" si="21"/>
      </c>
      <c r="K58" s="31">
        <f t="shared" si="22"/>
      </c>
      <c r="L58" s="86">
        <f t="shared" si="23"/>
      </c>
      <c r="M58" s="35"/>
      <c r="N58" s="119"/>
    </row>
    <row r="59" spans="1:14" ht="34.5" customHeight="1">
      <c r="A59" s="61" t="s">
        <v>1113</v>
      </c>
      <c r="B59" s="35" t="s">
        <v>145</v>
      </c>
      <c r="C59" s="36" t="s">
        <v>533</v>
      </c>
      <c r="D59" s="83"/>
      <c r="E59" s="31">
        <f t="shared" si="16"/>
      </c>
      <c r="F59" s="31">
        <f t="shared" si="17"/>
      </c>
      <c r="G59" s="31">
        <f t="shared" si="18"/>
      </c>
      <c r="H59" s="31">
        <f t="shared" si="19"/>
      </c>
      <c r="I59" s="31">
        <f t="shared" si="20"/>
      </c>
      <c r="J59" s="31">
        <f t="shared" si="21"/>
      </c>
      <c r="K59" s="31">
        <f t="shared" si="22"/>
      </c>
      <c r="L59" s="86">
        <f t="shared" si="23"/>
      </c>
      <c r="M59" s="35"/>
      <c r="N59" s="119"/>
    </row>
    <row r="60" spans="1:14" ht="34.5" customHeight="1">
      <c r="A60" s="61" t="s">
        <v>1114</v>
      </c>
      <c r="B60" s="35" t="s">
        <v>25</v>
      </c>
      <c r="C60" s="36" t="s">
        <v>833</v>
      </c>
      <c r="D60" s="83"/>
      <c r="E60" s="31">
        <f t="shared" si="16"/>
      </c>
      <c r="F60" s="31">
        <f t="shared" si="17"/>
      </c>
      <c r="G60" s="31">
        <f t="shared" si="18"/>
      </c>
      <c r="H60" s="31">
        <f t="shared" si="19"/>
      </c>
      <c r="I60" s="31">
        <f t="shared" si="20"/>
      </c>
      <c r="J60" s="31">
        <f t="shared" si="21"/>
      </c>
      <c r="K60" s="31">
        <f t="shared" si="22"/>
      </c>
      <c r="L60" s="86">
        <f t="shared" si="23"/>
      </c>
      <c r="M60" s="35"/>
      <c r="N60" s="119"/>
    </row>
    <row r="61" spans="1:14" ht="34.5" customHeight="1">
      <c r="A61" s="61" t="s">
        <v>1115</v>
      </c>
      <c r="B61" s="35" t="s">
        <v>26</v>
      </c>
      <c r="C61" s="36" t="s">
        <v>533</v>
      </c>
      <c r="D61" s="83"/>
      <c r="E61" s="31">
        <f t="shared" si="16"/>
      </c>
      <c r="F61" s="31">
        <f t="shared" si="17"/>
      </c>
      <c r="G61" s="31">
        <f t="shared" si="18"/>
      </c>
      <c r="H61" s="31">
        <f t="shared" si="19"/>
      </c>
      <c r="I61" s="31">
        <f t="shared" si="20"/>
      </c>
      <c r="J61" s="31">
        <f t="shared" si="21"/>
      </c>
      <c r="K61" s="31">
        <f t="shared" si="22"/>
      </c>
      <c r="L61" s="86">
        <f t="shared" si="23"/>
      </c>
      <c r="M61" s="37"/>
      <c r="N61" s="119"/>
    </row>
    <row r="62" spans="1:14" ht="34.5" customHeight="1">
      <c r="A62" s="61" t="s">
        <v>1116</v>
      </c>
      <c r="B62" s="35" t="s">
        <v>27</v>
      </c>
      <c r="C62" s="36" t="s">
        <v>533</v>
      </c>
      <c r="D62" s="83"/>
      <c r="E62" s="31">
        <f t="shared" si="16"/>
      </c>
      <c r="F62" s="31">
        <f t="shared" si="17"/>
      </c>
      <c r="G62" s="31">
        <f t="shared" si="18"/>
      </c>
      <c r="H62" s="31">
        <f t="shared" si="19"/>
      </c>
      <c r="I62" s="31">
        <f t="shared" si="20"/>
      </c>
      <c r="J62" s="31">
        <f t="shared" si="21"/>
      </c>
      <c r="K62" s="31">
        <f t="shared" si="22"/>
      </c>
      <c r="L62" s="86">
        <f t="shared" si="23"/>
      </c>
      <c r="M62" s="35"/>
      <c r="N62" s="119"/>
    </row>
    <row r="63" spans="1:14" ht="34.5" customHeight="1">
      <c r="A63" s="61" t="s">
        <v>1117</v>
      </c>
      <c r="B63" s="35" t="s">
        <v>28</v>
      </c>
      <c r="C63" s="36" t="s">
        <v>533</v>
      </c>
      <c r="D63" s="83"/>
      <c r="E63" s="31">
        <f t="shared" si="16"/>
      </c>
      <c r="F63" s="31">
        <f t="shared" si="17"/>
      </c>
      <c r="G63" s="31">
        <f t="shared" si="18"/>
      </c>
      <c r="H63" s="31">
        <f t="shared" si="19"/>
      </c>
      <c r="I63" s="31">
        <f t="shared" si="20"/>
      </c>
      <c r="J63" s="31">
        <f t="shared" si="21"/>
      </c>
      <c r="K63" s="31">
        <f t="shared" si="22"/>
      </c>
      <c r="L63" s="86">
        <f t="shared" si="23"/>
      </c>
      <c r="M63" s="35"/>
      <c r="N63" s="119"/>
    </row>
    <row r="64" spans="1:14" ht="34.5" customHeight="1">
      <c r="A64" s="61" t="s">
        <v>1118</v>
      </c>
      <c r="B64" s="35" t="s">
        <v>146</v>
      </c>
      <c r="C64" s="36" t="s">
        <v>533</v>
      </c>
      <c r="D64" s="83"/>
      <c r="E64" s="31">
        <f t="shared" si="16"/>
      </c>
      <c r="F64" s="31">
        <f t="shared" si="17"/>
      </c>
      <c r="G64" s="31">
        <f t="shared" si="18"/>
      </c>
      <c r="H64" s="31">
        <f t="shared" si="19"/>
      </c>
      <c r="I64" s="31">
        <f t="shared" si="20"/>
      </c>
      <c r="J64" s="31">
        <f t="shared" si="21"/>
      </c>
      <c r="K64" s="31">
        <f t="shared" si="22"/>
      </c>
      <c r="L64" s="86">
        <f t="shared" si="23"/>
      </c>
      <c r="M64" s="35"/>
      <c r="N64" s="119"/>
    </row>
    <row r="65" spans="1:14" ht="34.5" customHeight="1">
      <c r="A65" s="61" t="s">
        <v>1119</v>
      </c>
      <c r="B65" s="35" t="s">
        <v>147</v>
      </c>
      <c r="C65" s="36" t="s">
        <v>533</v>
      </c>
      <c r="D65" s="83"/>
      <c r="E65" s="31">
        <f t="shared" si="16"/>
      </c>
      <c r="F65" s="31">
        <f t="shared" si="17"/>
      </c>
      <c r="G65" s="31">
        <f t="shared" si="18"/>
      </c>
      <c r="H65" s="31">
        <f t="shared" si="19"/>
      </c>
      <c r="I65" s="31">
        <f t="shared" si="20"/>
      </c>
      <c r="J65" s="31">
        <f t="shared" si="21"/>
      </c>
      <c r="K65" s="31">
        <f t="shared" si="22"/>
      </c>
      <c r="L65" s="86">
        <f t="shared" si="23"/>
      </c>
      <c r="M65" s="35"/>
      <c r="N65" s="119"/>
    </row>
    <row r="66" spans="1:14" ht="34.5" customHeight="1">
      <c r="A66" s="61" t="s">
        <v>1120</v>
      </c>
      <c r="B66" s="35" t="s">
        <v>148</v>
      </c>
      <c r="C66" s="36" t="s">
        <v>533</v>
      </c>
      <c r="D66" s="83"/>
      <c r="E66" s="31">
        <f t="shared" si="16"/>
      </c>
      <c r="F66" s="31">
        <f t="shared" si="17"/>
      </c>
      <c r="G66" s="31">
        <f t="shared" si="18"/>
      </c>
      <c r="H66" s="31">
        <f t="shared" si="19"/>
      </c>
      <c r="I66" s="31">
        <f t="shared" si="20"/>
      </c>
      <c r="J66" s="31">
        <f t="shared" si="21"/>
      </c>
      <c r="K66" s="31">
        <f t="shared" si="22"/>
      </c>
      <c r="L66" s="86">
        <f t="shared" si="23"/>
      </c>
      <c r="M66" s="35"/>
      <c r="N66" s="119"/>
    </row>
    <row r="67" spans="1:14" ht="34.5" customHeight="1">
      <c r="A67" s="61" t="s">
        <v>1121</v>
      </c>
      <c r="B67" s="35" t="s">
        <v>149</v>
      </c>
      <c r="C67" s="36" t="s">
        <v>533</v>
      </c>
      <c r="D67" s="83"/>
      <c r="E67" s="31">
        <f t="shared" si="16"/>
      </c>
      <c r="F67" s="31">
        <f t="shared" si="17"/>
      </c>
      <c r="G67" s="31">
        <f t="shared" si="18"/>
      </c>
      <c r="H67" s="31">
        <f t="shared" si="19"/>
      </c>
      <c r="I67" s="31">
        <f t="shared" si="20"/>
      </c>
      <c r="J67" s="31">
        <f t="shared" si="21"/>
      </c>
      <c r="K67" s="31">
        <f t="shared" si="22"/>
      </c>
      <c r="L67" s="86">
        <f t="shared" si="23"/>
      </c>
      <c r="M67" s="35"/>
      <c r="N67" s="119"/>
    </row>
    <row r="68" spans="1:14" ht="34.5" customHeight="1">
      <c r="A68" s="61" t="s">
        <v>1122</v>
      </c>
      <c r="B68" s="35" t="s">
        <v>150</v>
      </c>
      <c r="C68" s="36" t="s">
        <v>533</v>
      </c>
      <c r="D68" s="83"/>
      <c r="E68" s="31">
        <f t="shared" si="16"/>
      </c>
      <c r="F68" s="31">
        <f t="shared" si="17"/>
      </c>
      <c r="G68" s="31">
        <f t="shared" si="18"/>
      </c>
      <c r="H68" s="31">
        <f t="shared" si="19"/>
      </c>
      <c r="I68" s="31">
        <f t="shared" si="20"/>
      </c>
      <c r="J68" s="31">
        <f t="shared" si="21"/>
      </c>
      <c r="K68" s="31">
        <f t="shared" si="22"/>
      </c>
      <c r="L68" s="86">
        <f t="shared" si="23"/>
      </c>
      <c r="M68" s="35"/>
      <c r="N68" s="119"/>
    </row>
    <row r="69" spans="1:14" ht="34.5" customHeight="1">
      <c r="A69" s="61" t="s">
        <v>1123</v>
      </c>
      <c r="B69" s="37" t="s">
        <v>29</v>
      </c>
      <c r="C69" s="36"/>
      <c r="D69" s="83"/>
      <c r="E69" s="36"/>
      <c r="F69" s="36"/>
      <c r="G69" s="36"/>
      <c r="H69" s="36"/>
      <c r="I69" s="36"/>
      <c r="J69" s="36"/>
      <c r="K69" s="36"/>
      <c r="L69" s="87"/>
      <c r="M69" s="35"/>
      <c r="N69" s="119"/>
    </row>
    <row r="70" spans="1:14" ht="34.5" customHeight="1">
      <c r="A70" s="61" t="s">
        <v>1124</v>
      </c>
      <c r="B70" s="35" t="s">
        <v>151</v>
      </c>
      <c r="C70" s="36" t="s">
        <v>533</v>
      </c>
      <c r="D70" s="83"/>
      <c r="E70" s="31">
        <f aca="true" t="shared" si="24" ref="E70:E80">IF($D70="F","F","")</f>
      </c>
      <c r="F70" s="31">
        <f aca="true" t="shared" si="25" ref="F70:F80">IF($D70="NV","NV","")</f>
      </c>
      <c r="G70" s="31">
        <f aca="true" t="shared" si="26" ref="G70:G80">IF($D70="TP","TP","")</f>
      </c>
      <c r="H70" s="31">
        <f aca="true" t="shared" si="27" ref="H70:H80">IF($D70="M","M","")</f>
      </c>
      <c r="I70" s="31">
        <f aca="true" t="shared" si="28" ref="I70:I80">IF($D70="R","R","")</f>
      </c>
      <c r="J70" s="31">
        <f aca="true" t="shared" si="29" ref="J70:J80">IF($D70="C","C","")</f>
      </c>
      <c r="K70" s="31">
        <f aca="true" t="shared" si="30" ref="K70:K80">IF($D70="NA","NA","")</f>
      </c>
      <c r="L70" s="86">
        <f aca="true" t="shared" si="31" ref="L70:L80">CONCATENATE(E70,F70,G70,H70,I70,J70,K70)</f>
      </c>
      <c r="M70" s="35"/>
      <c r="N70" s="119"/>
    </row>
    <row r="71" spans="1:14" ht="34.5" customHeight="1">
      <c r="A71" s="61" t="s">
        <v>1125</v>
      </c>
      <c r="B71" s="35" t="s">
        <v>30</v>
      </c>
      <c r="C71" s="36" t="s">
        <v>533</v>
      </c>
      <c r="D71" s="83"/>
      <c r="E71" s="31">
        <f t="shared" si="24"/>
      </c>
      <c r="F71" s="31">
        <f t="shared" si="25"/>
      </c>
      <c r="G71" s="31">
        <f t="shared" si="26"/>
      </c>
      <c r="H71" s="31">
        <f t="shared" si="27"/>
      </c>
      <c r="I71" s="31">
        <f t="shared" si="28"/>
      </c>
      <c r="J71" s="31">
        <f t="shared" si="29"/>
      </c>
      <c r="K71" s="31">
        <f t="shared" si="30"/>
      </c>
      <c r="L71" s="86">
        <f t="shared" si="31"/>
      </c>
      <c r="M71" s="35"/>
      <c r="N71" s="119"/>
    </row>
    <row r="72" spans="1:14" ht="34.5" customHeight="1">
      <c r="A72" s="61" t="s">
        <v>1126</v>
      </c>
      <c r="B72" s="35" t="s">
        <v>31</v>
      </c>
      <c r="C72" s="36" t="s">
        <v>533</v>
      </c>
      <c r="D72" s="83"/>
      <c r="E72" s="31">
        <f t="shared" si="24"/>
      </c>
      <c r="F72" s="31">
        <f t="shared" si="25"/>
      </c>
      <c r="G72" s="31">
        <f t="shared" si="26"/>
      </c>
      <c r="H72" s="31">
        <f t="shared" si="27"/>
      </c>
      <c r="I72" s="31">
        <f t="shared" si="28"/>
      </c>
      <c r="J72" s="31">
        <f t="shared" si="29"/>
      </c>
      <c r="K72" s="31">
        <f t="shared" si="30"/>
      </c>
      <c r="L72" s="86">
        <f t="shared" si="31"/>
      </c>
      <c r="M72" s="35"/>
      <c r="N72" s="119"/>
    </row>
    <row r="73" spans="1:14" ht="34.5" customHeight="1">
      <c r="A73" s="61" t="s">
        <v>1127</v>
      </c>
      <c r="B73" s="35" t="s">
        <v>32</v>
      </c>
      <c r="C73" s="36" t="s">
        <v>533</v>
      </c>
      <c r="D73" s="83"/>
      <c r="E73" s="31">
        <f t="shared" si="24"/>
      </c>
      <c r="F73" s="31">
        <f t="shared" si="25"/>
      </c>
      <c r="G73" s="31">
        <f t="shared" si="26"/>
      </c>
      <c r="H73" s="31">
        <f t="shared" si="27"/>
      </c>
      <c r="I73" s="31">
        <f t="shared" si="28"/>
      </c>
      <c r="J73" s="31">
        <f t="shared" si="29"/>
      </c>
      <c r="K73" s="31">
        <f t="shared" si="30"/>
      </c>
      <c r="L73" s="86">
        <f t="shared" si="31"/>
      </c>
      <c r="M73" s="35"/>
      <c r="N73" s="119"/>
    </row>
    <row r="74" spans="1:14" ht="34.5" customHeight="1">
      <c r="A74" s="61" t="s">
        <v>1128</v>
      </c>
      <c r="B74" s="35" t="s">
        <v>33</v>
      </c>
      <c r="C74" s="36" t="s">
        <v>533</v>
      </c>
      <c r="D74" s="83"/>
      <c r="E74" s="31">
        <f t="shared" si="24"/>
      </c>
      <c r="F74" s="31">
        <f t="shared" si="25"/>
      </c>
      <c r="G74" s="31">
        <f t="shared" si="26"/>
      </c>
      <c r="H74" s="31">
        <f t="shared" si="27"/>
      </c>
      <c r="I74" s="31">
        <f t="shared" si="28"/>
      </c>
      <c r="J74" s="31">
        <f t="shared" si="29"/>
      </c>
      <c r="K74" s="31">
        <f t="shared" si="30"/>
      </c>
      <c r="L74" s="86">
        <f t="shared" si="31"/>
      </c>
      <c r="M74" s="35"/>
      <c r="N74" s="119"/>
    </row>
    <row r="75" spans="1:14" ht="34.5" customHeight="1">
      <c r="A75" s="61" t="s">
        <v>1129</v>
      </c>
      <c r="B75" s="35" t="s">
        <v>34</v>
      </c>
      <c r="C75" s="36" t="s">
        <v>533</v>
      </c>
      <c r="D75" s="83"/>
      <c r="E75" s="31">
        <f t="shared" si="24"/>
      </c>
      <c r="F75" s="31">
        <f t="shared" si="25"/>
      </c>
      <c r="G75" s="31">
        <f t="shared" si="26"/>
      </c>
      <c r="H75" s="31">
        <f t="shared" si="27"/>
      </c>
      <c r="I75" s="31">
        <f t="shared" si="28"/>
      </c>
      <c r="J75" s="31">
        <f t="shared" si="29"/>
      </c>
      <c r="K75" s="31">
        <f t="shared" si="30"/>
      </c>
      <c r="L75" s="86">
        <f t="shared" si="31"/>
      </c>
      <c r="M75" s="35"/>
      <c r="N75" s="119"/>
    </row>
    <row r="76" spans="1:14" ht="34.5" customHeight="1">
      <c r="A76" s="61" t="s">
        <v>1130</v>
      </c>
      <c r="B76" s="72" t="s">
        <v>35</v>
      </c>
      <c r="C76" s="36" t="s">
        <v>533</v>
      </c>
      <c r="D76" s="83"/>
      <c r="E76" s="31">
        <f t="shared" si="24"/>
      </c>
      <c r="F76" s="31">
        <f t="shared" si="25"/>
      </c>
      <c r="G76" s="31">
        <f t="shared" si="26"/>
      </c>
      <c r="H76" s="31">
        <f t="shared" si="27"/>
      </c>
      <c r="I76" s="31">
        <f t="shared" si="28"/>
      </c>
      <c r="J76" s="31">
        <f t="shared" si="29"/>
      </c>
      <c r="K76" s="31">
        <f t="shared" si="30"/>
      </c>
      <c r="L76" s="86">
        <f t="shared" si="31"/>
      </c>
      <c r="M76" s="35"/>
      <c r="N76" s="119"/>
    </row>
    <row r="77" spans="1:14" ht="34.5" customHeight="1">
      <c r="A77" s="61" t="s">
        <v>1131</v>
      </c>
      <c r="B77" s="35" t="s">
        <v>36</v>
      </c>
      <c r="C77" s="36" t="s">
        <v>533</v>
      </c>
      <c r="D77" s="83"/>
      <c r="E77" s="31">
        <f t="shared" si="24"/>
      </c>
      <c r="F77" s="31">
        <f t="shared" si="25"/>
      </c>
      <c r="G77" s="31">
        <f t="shared" si="26"/>
      </c>
      <c r="H77" s="31">
        <f t="shared" si="27"/>
      </c>
      <c r="I77" s="31">
        <f t="shared" si="28"/>
      </c>
      <c r="J77" s="31">
        <f t="shared" si="29"/>
      </c>
      <c r="K77" s="31">
        <f t="shared" si="30"/>
      </c>
      <c r="L77" s="86">
        <f t="shared" si="31"/>
      </c>
      <c r="M77" s="35"/>
      <c r="N77" s="119"/>
    </row>
    <row r="78" spans="1:14" ht="34.5" customHeight="1">
      <c r="A78" s="61" t="s">
        <v>1132</v>
      </c>
      <c r="B78" s="35" t="s">
        <v>152</v>
      </c>
      <c r="C78" s="36" t="s">
        <v>533</v>
      </c>
      <c r="D78" s="83"/>
      <c r="E78" s="31">
        <f t="shared" si="24"/>
      </c>
      <c r="F78" s="31">
        <f t="shared" si="25"/>
      </c>
      <c r="G78" s="31">
        <f t="shared" si="26"/>
      </c>
      <c r="H78" s="31">
        <f t="shared" si="27"/>
      </c>
      <c r="I78" s="31">
        <f t="shared" si="28"/>
      </c>
      <c r="J78" s="31">
        <f t="shared" si="29"/>
      </c>
      <c r="K78" s="31">
        <f t="shared" si="30"/>
      </c>
      <c r="L78" s="86">
        <f t="shared" si="31"/>
      </c>
      <c r="M78" s="35"/>
      <c r="N78" s="119"/>
    </row>
    <row r="79" spans="1:14" ht="34.5" customHeight="1">
      <c r="A79" s="61" t="s">
        <v>1133</v>
      </c>
      <c r="B79" s="35" t="s">
        <v>153</v>
      </c>
      <c r="C79" s="36" t="s">
        <v>533</v>
      </c>
      <c r="D79" s="83"/>
      <c r="E79" s="31">
        <f t="shared" si="24"/>
      </c>
      <c r="F79" s="31">
        <f t="shared" si="25"/>
      </c>
      <c r="G79" s="31">
        <f t="shared" si="26"/>
      </c>
      <c r="H79" s="31">
        <f t="shared" si="27"/>
      </c>
      <c r="I79" s="31">
        <f t="shared" si="28"/>
      </c>
      <c r="J79" s="31">
        <f t="shared" si="29"/>
      </c>
      <c r="K79" s="31">
        <f t="shared" si="30"/>
      </c>
      <c r="L79" s="86">
        <f t="shared" si="31"/>
      </c>
      <c r="M79" s="35"/>
      <c r="N79" s="119"/>
    </row>
    <row r="80" spans="1:14" ht="34.5" customHeight="1">
      <c r="A80" s="61" t="s">
        <v>1134</v>
      </c>
      <c r="B80" s="35" t="s">
        <v>154</v>
      </c>
      <c r="C80" s="36" t="s">
        <v>533</v>
      </c>
      <c r="D80" s="83"/>
      <c r="E80" s="31">
        <f t="shared" si="24"/>
      </c>
      <c r="F80" s="31">
        <f t="shared" si="25"/>
      </c>
      <c r="G80" s="31">
        <f t="shared" si="26"/>
      </c>
      <c r="H80" s="31">
        <f t="shared" si="27"/>
      </c>
      <c r="I80" s="31">
        <f t="shared" si="28"/>
      </c>
      <c r="J80" s="31">
        <f t="shared" si="29"/>
      </c>
      <c r="K80" s="31">
        <f t="shared" si="30"/>
      </c>
      <c r="L80" s="86">
        <f t="shared" si="31"/>
      </c>
      <c r="M80" s="35"/>
      <c r="N80" s="119"/>
    </row>
    <row r="81" spans="1:14" ht="34.5" customHeight="1">
      <c r="A81" s="61" t="s">
        <v>1135</v>
      </c>
      <c r="B81" s="37" t="s">
        <v>38</v>
      </c>
      <c r="C81" s="36"/>
      <c r="D81" s="83"/>
      <c r="E81" s="36"/>
      <c r="F81" s="36"/>
      <c r="G81" s="36"/>
      <c r="H81" s="36"/>
      <c r="I81" s="36"/>
      <c r="J81" s="36"/>
      <c r="K81" s="36"/>
      <c r="L81" s="87"/>
      <c r="M81" s="35"/>
      <c r="N81" s="119"/>
    </row>
    <row r="82" spans="1:14" ht="38.25">
      <c r="A82" s="61" t="s">
        <v>1136</v>
      </c>
      <c r="B82" s="35" t="s">
        <v>155</v>
      </c>
      <c r="C82" s="36" t="s">
        <v>533</v>
      </c>
      <c r="D82" s="83"/>
      <c r="E82" s="31">
        <f>IF($D82="F","F","")</f>
      </c>
      <c r="F82" s="31">
        <f>IF($D82="NV","NV","")</f>
      </c>
      <c r="G82" s="31">
        <f>IF($D82="TP","TP","")</f>
      </c>
      <c r="H82" s="31">
        <f>IF($D82="M","M","")</f>
      </c>
      <c r="I82" s="31">
        <f>IF($D82="R","R","")</f>
      </c>
      <c r="J82" s="31">
        <f>IF($D82="C","C","")</f>
      </c>
      <c r="K82" s="31">
        <f>IF($D82="NA","NA","")</f>
      </c>
      <c r="L82" s="86">
        <f>CONCATENATE(E82,F82,G82,H82,I82,J82,K82)</f>
      </c>
      <c r="M82" s="35"/>
      <c r="N82" s="119"/>
    </row>
    <row r="83" spans="1:14" ht="34.5" customHeight="1">
      <c r="A83" s="61" t="s">
        <v>1137</v>
      </c>
      <c r="B83" s="35" t="s">
        <v>156</v>
      </c>
      <c r="C83" s="36" t="s">
        <v>533</v>
      </c>
      <c r="D83" s="83"/>
      <c r="E83" s="31">
        <f>IF($D83="F","F","")</f>
      </c>
      <c r="F83" s="31">
        <f>IF($D83="NV","NV","")</f>
      </c>
      <c r="G83" s="31">
        <f>IF($D83="TP","TP","")</f>
      </c>
      <c r="H83" s="31">
        <f>IF($D83="M","M","")</f>
      </c>
      <c r="I83" s="31">
        <f>IF($D83="R","R","")</f>
      </c>
      <c r="J83" s="31">
        <f>IF($D83="C","C","")</f>
      </c>
      <c r="K83" s="31">
        <f>IF($D83="NA","NA","")</f>
      </c>
      <c r="L83" s="86">
        <f>CONCATENATE(E83,F83,G83,H83,I83,J83,K83)</f>
      </c>
      <c r="M83" s="35"/>
      <c r="N83" s="119"/>
    </row>
    <row r="84" spans="1:14" ht="34.5" customHeight="1">
      <c r="A84" s="61" t="s">
        <v>1138</v>
      </c>
      <c r="B84" s="35" t="s">
        <v>157</v>
      </c>
      <c r="C84" s="36" t="s">
        <v>533</v>
      </c>
      <c r="D84" s="83"/>
      <c r="E84" s="31">
        <f>IF($D84="F","F","")</f>
      </c>
      <c r="F84" s="31">
        <f>IF($D84="NV","NV","")</f>
      </c>
      <c r="G84" s="31">
        <f>IF($D84="TP","TP","")</f>
      </c>
      <c r="H84" s="31">
        <f>IF($D84="M","M","")</f>
      </c>
      <c r="I84" s="31">
        <f>IF($D84="R","R","")</f>
      </c>
      <c r="J84" s="31">
        <f>IF($D84="C","C","")</f>
      </c>
      <c r="K84" s="31">
        <f>IF($D84="NA","NA","")</f>
      </c>
      <c r="L84" s="86">
        <f>CONCATENATE(E84,F84,G84,H84,I84,J84,K84)</f>
      </c>
      <c r="M84" s="35"/>
      <c r="N84" s="119"/>
    </row>
    <row r="85" spans="1:14" ht="34.5" customHeight="1">
      <c r="A85" s="61" t="s">
        <v>315</v>
      </c>
      <c r="B85" s="35" t="s">
        <v>43</v>
      </c>
      <c r="C85" s="36"/>
      <c r="D85" s="83"/>
      <c r="E85" s="36"/>
      <c r="F85" s="36"/>
      <c r="G85" s="36"/>
      <c r="H85" s="36"/>
      <c r="I85" s="36"/>
      <c r="J85" s="36"/>
      <c r="K85" s="36"/>
      <c r="L85" s="87"/>
      <c r="M85" s="35"/>
      <c r="N85" s="119"/>
    </row>
    <row r="86" spans="1:14" ht="34.5" customHeight="1">
      <c r="A86" s="61" t="s">
        <v>742</v>
      </c>
      <c r="B86" s="35" t="s">
        <v>45</v>
      </c>
      <c r="C86" s="74" t="s">
        <v>533</v>
      </c>
      <c r="D86" s="83"/>
      <c r="E86" s="31">
        <f aca="true" t="shared" si="32" ref="E86:E92">IF($D86="F","F","")</f>
      </c>
      <c r="F86" s="31">
        <f aca="true" t="shared" si="33" ref="F86:F92">IF($D86="NV","NV","")</f>
      </c>
      <c r="G86" s="31">
        <f aca="true" t="shared" si="34" ref="G86:G92">IF($D86="TP","TP","")</f>
      </c>
      <c r="H86" s="31">
        <f aca="true" t="shared" si="35" ref="H86:H92">IF($D86="M","M","")</f>
      </c>
      <c r="I86" s="31">
        <f aca="true" t="shared" si="36" ref="I86:I92">IF($D86="R","R","")</f>
      </c>
      <c r="J86" s="31">
        <f aca="true" t="shared" si="37" ref="J86:J92">IF($D86="C","C","")</f>
      </c>
      <c r="K86" s="31">
        <f aca="true" t="shared" si="38" ref="K86:K92">IF($D86="NA","NA","")</f>
      </c>
      <c r="L86" s="86">
        <f aca="true" t="shared" si="39" ref="L86:L92">CONCATENATE(E86,F86,G86,H86,I86,J86,K86)</f>
      </c>
      <c r="M86" s="75"/>
      <c r="N86" s="119"/>
    </row>
    <row r="87" spans="1:14" ht="34.5" customHeight="1">
      <c r="A87" s="61" t="s">
        <v>743</v>
      </c>
      <c r="B87" s="35" t="s">
        <v>47</v>
      </c>
      <c r="C87" s="74" t="s">
        <v>533</v>
      </c>
      <c r="D87" s="83"/>
      <c r="E87" s="31">
        <f t="shared" si="32"/>
      </c>
      <c r="F87" s="31">
        <f t="shared" si="33"/>
      </c>
      <c r="G87" s="31">
        <f t="shared" si="34"/>
      </c>
      <c r="H87" s="31">
        <f t="shared" si="35"/>
      </c>
      <c r="I87" s="31">
        <f t="shared" si="36"/>
      </c>
      <c r="J87" s="31">
        <f t="shared" si="37"/>
      </c>
      <c r="K87" s="31">
        <f t="shared" si="38"/>
      </c>
      <c r="L87" s="86">
        <f t="shared" si="39"/>
      </c>
      <c r="M87" s="75"/>
      <c r="N87" s="119"/>
    </row>
    <row r="88" spans="1:14" ht="34.5" customHeight="1">
      <c r="A88" s="61" t="s">
        <v>744</v>
      </c>
      <c r="B88" s="35" t="s">
        <v>49</v>
      </c>
      <c r="C88" s="74" t="s">
        <v>533</v>
      </c>
      <c r="D88" s="83"/>
      <c r="E88" s="31">
        <f t="shared" si="32"/>
      </c>
      <c r="F88" s="31">
        <f t="shared" si="33"/>
      </c>
      <c r="G88" s="31">
        <f t="shared" si="34"/>
      </c>
      <c r="H88" s="31">
        <f t="shared" si="35"/>
      </c>
      <c r="I88" s="31">
        <f t="shared" si="36"/>
      </c>
      <c r="J88" s="31">
        <f t="shared" si="37"/>
      </c>
      <c r="K88" s="31">
        <f t="shared" si="38"/>
      </c>
      <c r="L88" s="86">
        <f t="shared" si="39"/>
      </c>
      <c r="M88" s="75"/>
      <c r="N88" s="119"/>
    </row>
    <row r="89" spans="1:14" ht="34.5" customHeight="1">
      <c r="A89" s="61" t="s">
        <v>37</v>
      </c>
      <c r="B89" s="35" t="s">
        <v>158</v>
      </c>
      <c r="C89" s="74" t="s">
        <v>533</v>
      </c>
      <c r="D89" s="83"/>
      <c r="E89" s="31">
        <f t="shared" si="32"/>
      </c>
      <c r="F89" s="31">
        <f t="shared" si="33"/>
      </c>
      <c r="G89" s="31">
        <f t="shared" si="34"/>
      </c>
      <c r="H89" s="31">
        <f t="shared" si="35"/>
      </c>
      <c r="I89" s="31">
        <f t="shared" si="36"/>
      </c>
      <c r="J89" s="31">
        <f t="shared" si="37"/>
      </c>
      <c r="K89" s="31">
        <f t="shared" si="38"/>
      </c>
      <c r="L89" s="86">
        <f t="shared" si="39"/>
      </c>
      <c r="M89" s="75"/>
      <c r="N89" s="119"/>
    </row>
    <row r="90" spans="1:14" ht="34.5" customHeight="1">
      <c r="A90" s="61" t="s">
        <v>39</v>
      </c>
      <c r="B90" s="35" t="s">
        <v>159</v>
      </c>
      <c r="C90" s="74" t="s">
        <v>533</v>
      </c>
      <c r="D90" s="83"/>
      <c r="E90" s="31">
        <f t="shared" si="32"/>
      </c>
      <c r="F90" s="31">
        <f t="shared" si="33"/>
      </c>
      <c r="G90" s="31">
        <f t="shared" si="34"/>
      </c>
      <c r="H90" s="31">
        <f t="shared" si="35"/>
      </c>
      <c r="I90" s="31">
        <f t="shared" si="36"/>
      </c>
      <c r="J90" s="31">
        <f t="shared" si="37"/>
      </c>
      <c r="K90" s="31">
        <f t="shared" si="38"/>
      </c>
      <c r="L90" s="86">
        <f t="shared" si="39"/>
      </c>
      <c r="M90" s="35"/>
      <c r="N90" s="119"/>
    </row>
    <row r="91" spans="1:14" ht="34.5" customHeight="1">
      <c r="A91" s="61" t="s">
        <v>40</v>
      </c>
      <c r="B91" s="35" t="s">
        <v>160</v>
      </c>
      <c r="C91" s="74" t="s">
        <v>533</v>
      </c>
      <c r="D91" s="83"/>
      <c r="E91" s="31">
        <f t="shared" si="32"/>
      </c>
      <c r="F91" s="31">
        <f t="shared" si="33"/>
      </c>
      <c r="G91" s="31">
        <f t="shared" si="34"/>
      </c>
      <c r="H91" s="31">
        <f t="shared" si="35"/>
      </c>
      <c r="I91" s="31">
        <f t="shared" si="36"/>
      </c>
      <c r="J91" s="31">
        <f t="shared" si="37"/>
      </c>
      <c r="K91" s="31">
        <f t="shared" si="38"/>
      </c>
      <c r="L91" s="86">
        <f t="shared" si="39"/>
      </c>
      <c r="M91" s="75"/>
      <c r="N91" s="119"/>
    </row>
    <row r="92" spans="1:14" ht="34.5" customHeight="1">
      <c r="A92" s="61" t="s">
        <v>41</v>
      </c>
      <c r="B92" s="35" t="s">
        <v>161</v>
      </c>
      <c r="C92" s="74" t="s">
        <v>533</v>
      </c>
      <c r="D92" s="83"/>
      <c r="E92" s="31">
        <f t="shared" si="32"/>
      </c>
      <c r="F92" s="31">
        <f t="shared" si="33"/>
      </c>
      <c r="G92" s="31">
        <f t="shared" si="34"/>
      </c>
      <c r="H92" s="31">
        <f t="shared" si="35"/>
      </c>
      <c r="I92" s="31">
        <f t="shared" si="36"/>
      </c>
      <c r="J92" s="31">
        <f t="shared" si="37"/>
      </c>
      <c r="K92" s="31">
        <f t="shared" si="38"/>
      </c>
      <c r="L92" s="86">
        <f t="shared" si="39"/>
      </c>
      <c r="M92" s="75"/>
      <c r="N92" s="119"/>
    </row>
    <row r="93" spans="1:14" ht="34.5" customHeight="1">
      <c r="A93" s="61" t="s">
        <v>42</v>
      </c>
      <c r="B93" s="37" t="s">
        <v>1237</v>
      </c>
      <c r="C93" s="74"/>
      <c r="D93" s="112"/>
      <c r="E93" s="74"/>
      <c r="F93" s="74"/>
      <c r="G93" s="74"/>
      <c r="H93" s="74"/>
      <c r="I93" s="74"/>
      <c r="J93" s="74"/>
      <c r="K93" s="74"/>
      <c r="L93" s="114"/>
      <c r="M93" s="75"/>
      <c r="N93" s="119"/>
    </row>
    <row r="94" spans="1:14" ht="34.5" customHeight="1">
      <c r="A94" s="61" t="s">
        <v>44</v>
      </c>
      <c r="B94" s="35" t="s">
        <v>162</v>
      </c>
      <c r="C94" s="74" t="s">
        <v>533</v>
      </c>
      <c r="D94" s="83"/>
      <c r="E94" s="31">
        <f aca="true" t="shared" si="40" ref="E94:E119">IF($D94="F","F","")</f>
      </c>
      <c r="F94" s="31">
        <f aca="true" t="shared" si="41" ref="F94:F119">IF($D94="NV","NV","")</f>
      </c>
      <c r="G94" s="31">
        <f aca="true" t="shared" si="42" ref="G94:G119">IF($D94="TP","TP","")</f>
      </c>
      <c r="H94" s="31">
        <f aca="true" t="shared" si="43" ref="H94:H119">IF($D94="M","M","")</f>
      </c>
      <c r="I94" s="31">
        <f aca="true" t="shared" si="44" ref="I94:I119">IF($D94="R","R","")</f>
      </c>
      <c r="J94" s="31">
        <f aca="true" t="shared" si="45" ref="J94:J119">IF($D94="C","C","")</f>
      </c>
      <c r="K94" s="31">
        <f aca="true" t="shared" si="46" ref="K94:K119">IF($D94="NA","NA","")</f>
      </c>
      <c r="L94" s="86">
        <f aca="true" t="shared" si="47" ref="L94:L119">CONCATENATE(E94,F94,G94,H94,I94,J94,K94)</f>
      </c>
      <c r="M94" s="75"/>
      <c r="N94" s="119"/>
    </row>
    <row r="95" spans="1:14" ht="34.5" customHeight="1">
      <c r="A95" s="61" t="s">
        <v>46</v>
      </c>
      <c r="B95" s="35" t="s">
        <v>163</v>
      </c>
      <c r="C95" s="74" t="s">
        <v>533</v>
      </c>
      <c r="D95" s="83"/>
      <c r="E95" s="31">
        <f t="shared" si="40"/>
      </c>
      <c r="F95" s="31">
        <f t="shared" si="41"/>
      </c>
      <c r="G95" s="31">
        <f t="shared" si="42"/>
      </c>
      <c r="H95" s="31">
        <f t="shared" si="43"/>
      </c>
      <c r="I95" s="31">
        <f t="shared" si="44"/>
      </c>
      <c r="J95" s="31">
        <f t="shared" si="45"/>
      </c>
      <c r="K95" s="31">
        <f t="shared" si="46"/>
      </c>
      <c r="L95" s="86">
        <f t="shared" si="47"/>
      </c>
      <c r="M95" s="75"/>
      <c r="N95" s="119"/>
    </row>
    <row r="96" spans="1:14" ht="34.5" customHeight="1">
      <c r="A96" s="61" t="s">
        <v>48</v>
      </c>
      <c r="B96" s="35" t="s">
        <v>164</v>
      </c>
      <c r="C96" s="74" t="s">
        <v>533</v>
      </c>
      <c r="D96" s="83"/>
      <c r="E96" s="31">
        <f t="shared" si="40"/>
      </c>
      <c r="F96" s="31">
        <f t="shared" si="41"/>
      </c>
      <c r="G96" s="31">
        <f t="shared" si="42"/>
      </c>
      <c r="H96" s="31">
        <f t="shared" si="43"/>
      </c>
      <c r="I96" s="31">
        <f t="shared" si="44"/>
      </c>
      <c r="J96" s="31">
        <f t="shared" si="45"/>
      </c>
      <c r="K96" s="31">
        <f t="shared" si="46"/>
      </c>
      <c r="L96" s="86">
        <f t="shared" si="47"/>
      </c>
      <c r="M96" s="75"/>
      <c r="N96" s="119"/>
    </row>
    <row r="97" spans="1:14" ht="34.5" customHeight="1">
      <c r="A97" s="61" t="s">
        <v>50</v>
      </c>
      <c r="B97" s="35" t="s">
        <v>165</v>
      </c>
      <c r="C97" s="74" t="s">
        <v>533</v>
      </c>
      <c r="D97" s="83"/>
      <c r="E97" s="31">
        <f t="shared" si="40"/>
      </c>
      <c r="F97" s="31">
        <f t="shared" si="41"/>
      </c>
      <c r="G97" s="31">
        <f t="shared" si="42"/>
      </c>
      <c r="H97" s="31">
        <f t="shared" si="43"/>
      </c>
      <c r="I97" s="31">
        <f t="shared" si="44"/>
      </c>
      <c r="J97" s="31">
        <f t="shared" si="45"/>
      </c>
      <c r="K97" s="31">
        <f t="shared" si="46"/>
      </c>
      <c r="L97" s="86">
        <f t="shared" si="47"/>
      </c>
      <c r="M97" s="75"/>
      <c r="N97" s="119"/>
    </row>
    <row r="98" spans="1:14" ht="34.5" customHeight="1">
      <c r="A98" s="61" t="s">
        <v>51</v>
      </c>
      <c r="B98" s="35" t="s">
        <v>166</v>
      </c>
      <c r="C98" s="74" t="s">
        <v>533</v>
      </c>
      <c r="D98" s="83"/>
      <c r="E98" s="31">
        <f t="shared" si="40"/>
      </c>
      <c r="F98" s="31">
        <f t="shared" si="41"/>
      </c>
      <c r="G98" s="31">
        <f t="shared" si="42"/>
      </c>
      <c r="H98" s="31">
        <f t="shared" si="43"/>
      </c>
      <c r="I98" s="31">
        <f t="shared" si="44"/>
      </c>
      <c r="J98" s="31">
        <f t="shared" si="45"/>
      </c>
      <c r="K98" s="31">
        <f t="shared" si="46"/>
      </c>
      <c r="L98" s="86">
        <f t="shared" si="47"/>
      </c>
      <c r="M98" s="75"/>
      <c r="N98" s="119"/>
    </row>
    <row r="99" spans="1:14" ht="34.5" customHeight="1">
      <c r="A99" s="61" t="s">
        <v>1234</v>
      </c>
      <c r="B99" s="35" t="s">
        <v>167</v>
      </c>
      <c r="C99" s="74" t="s">
        <v>533</v>
      </c>
      <c r="D99" s="83"/>
      <c r="E99" s="31">
        <f t="shared" si="40"/>
      </c>
      <c r="F99" s="31">
        <f t="shared" si="41"/>
      </c>
      <c r="G99" s="31">
        <f t="shared" si="42"/>
      </c>
      <c r="H99" s="31">
        <f t="shared" si="43"/>
      </c>
      <c r="I99" s="31">
        <f t="shared" si="44"/>
      </c>
      <c r="J99" s="31">
        <f t="shared" si="45"/>
      </c>
      <c r="K99" s="31">
        <f t="shared" si="46"/>
      </c>
      <c r="L99" s="86">
        <f t="shared" si="47"/>
      </c>
      <c r="M99" s="75"/>
      <c r="N99" s="119"/>
    </row>
    <row r="100" spans="1:14" ht="34.5" customHeight="1">
      <c r="A100" s="61" t="s">
        <v>1235</v>
      </c>
      <c r="B100" s="35" t="s">
        <v>168</v>
      </c>
      <c r="C100" s="74" t="s">
        <v>533</v>
      </c>
      <c r="D100" s="83"/>
      <c r="E100" s="31">
        <f t="shared" si="40"/>
      </c>
      <c r="F100" s="31">
        <f t="shared" si="41"/>
      </c>
      <c r="G100" s="31">
        <f t="shared" si="42"/>
      </c>
      <c r="H100" s="31">
        <f t="shared" si="43"/>
      </c>
      <c r="I100" s="31">
        <f t="shared" si="44"/>
      </c>
      <c r="J100" s="31">
        <f t="shared" si="45"/>
      </c>
      <c r="K100" s="31">
        <f t="shared" si="46"/>
      </c>
      <c r="L100" s="86">
        <f t="shared" si="47"/>
      </c>
      <c r="M100" s="75"/>
      <c r="N100" s="119"/>
    </row>
    <row r="101" spans="1:14" ht="34.5" customHeight="1">
      <c r="A101" s="61" t="s">
        <v>1236</v>
      </c>
      <c r="B101" s="35" t="s">
        <v>169</v>
      </c>
      <c r="C101" s="74" t="s">
        <v>533</v>
      </c>
      <c r="D101" s="83"/>
      <c r="E101" s="31">
        <f t="shared" si="40"/>
      </c>
      <c r="F101" s="31">
        <f t="shared" si="41"/>
      </c>
      <c r="G101" s="31">
        <f t="shared" si="42"/>
      </c>
      <c r="H101" s="31">
        <f t="shared" si="43"/>
      </c>
      <c r="I101" s="31">
        <f t="shared" si="44"/>
      </c>
      <c r="J101" s="31">
        <f t="shared" si="45"/>
      </c>
      <c r="K101" s="31">
        <f t="shared" si="46"/>
      </c>
      <c r="L101" s="86">
        <f t="shared" si="47"/>
      </c>
      <c r="M101" s="75"/>
      <c r="N101" s="119"/>
    </row>
    <row r="102" spans="1:14" ht="34.5" customHeight="1">
      <c r="A102" s="61" t="s">
        <v>1238</v>
      </c>
      <c r="B102" s="35" t="s">
        <v>170</v>
      </c>
      <c r="C102" s="74" t="s">
        <v>533</v>
      </c>
      <c r="D102" s="83"/>
      <c r="E102" s="31">
        <f t="shared" si="40"/>
      </c>
      <c r="F102" s="31">
        <f t="shared" si="41"/>
      </c>
      <c r="G102" s="31">
        <f t="shared" si="42"/>
      </c>
      <c r="H102" s="31">
        <f t="shared" si="43"/>
      </c>
      <c r="I102" s="31">
        <f t="shared" si="44"/>
      </c>
      <c r="J102" s="31">
        <f t="shared" si="45"/>
      </c>
      <c r="K102" s="31">
        <f t="shared" si="46"/>
      </c>
      <c r="L102" s="86">
        <f t="shared" si="47"/>
      </c>
      <c r="M102" s="75"/>
      <c r="N102" s="119"/>
    </row>
    <row r="103" spans="1:14" ht="34.5" customHeight="1">
      <c r="A103" s="61" t="s">
        <v>1239</v>
      </c>
      <c r="B103" s="35" t="s">
        <v>541</v>
      </c>
      <c r="C103" s="74" t="s">
        <v>533</v>
      </c>
      <c r="D103" s="83"/>
      <c r="E103" s="31">
        <f t="shared" si="40"/>
      </c>
      <c r="F103" s="31">
        <f t="shared" si="41"/>
      </c>
      <c r="G103" s="31">
        <f t="shared" si="42"/>
      </c>
      <c r="H103" s="31">
        <f t="shared" si="43"/>
      </c>
      <c r="I103" s="31">
        <f t="shared" si="44"/>
      </c>
      <c r="J103" s="31">
        <f t="shared" si="45"/>
      </c>
      <c r="K103" s="31">
        <f t="shared" si="46"/>
      </c>
      <c r="L103" s="86">
        <f t="shared" si="47"/>
      </c>
      <c r="M103" s="75"/>
      <c r="N103" s="119"/>
    </row>
    <row r="104" spans="1:14" ht="34.5" customHeight="1">
      <c r="A104" s="61" t="s">
        <v>1240</v>
      </c>
      <c r="B104" s="35" t="s">
        <v>542</v>
      </c>
      <c r="C104" s="74" t="s">
        <v>533</v>
      </c>
      <c r="D104" s="83"/>
      <c r="E104" s="31">
        <f t="shared" si="40"/>
      </c>
      <c r="F104" s="31">
        <f t="shared" si="41"/>
      </c>
      <c r="G104" s="31">
        <f t="shared" si="42"/>
      </c>
      <c r="H104" s="31">
        <f t="shared" si="43"/>
      </c>
      <c r="I104" s="31">
        <f t="shared" si="44"/>
      </c>
      <c r="J104" s="31">
        <f t="shared" si="45"/>
      </c>
      <c r="K104" s="31">
        <f t="shared" si="46"/>
      </c>
      <c r="L104" s="86">
        <f t="shared" si="47"/>
      </c>
      <c r="M104" s="75"/>
      <c r="N104" s="119"/>
    </row>
    <row r="105" spans="1:14" ht="34.5" customHeight="1">
      <c r="A105" s="61" t="s">
        <v>1241</v>
      </c>
      <c r="B105" s="35" t="s">
        <v>543</v>
      </c>
      <c r="C105" s="74" t="s">
        <v>533</v>
      </c>
      <c r="D105" s="83"/>
      <c r="E105" s="31">
        <f t="shared" si="40"/>
      </c>
      <c r="F105" s="31">
        <f t="shared" si="41"/>
      </c>
      <c r="G105" s="31">
        <f t="shared" si="42"/>
      </c>
      <c r="H105" s="31">
        <f t="shared" si="43"/>
      </c>
      <c r="I105" s="31">
        <f t="shared" si="44"/>
      </c>
      <c r="J105" s="31">
        <f t="shared" si="45"/>
      </c>
      <c r="K105" s="31">
        <f t="shared" si="46"/>
      </c>
      <c r="L105" s="86">
        <f t="shared" si="47"/>
      </c>
      <c r="M105" s="75"/>
      <c r="N105" s="119"/>
    </row>
    <row r="106" spans="1:14" ht="34.5" customHeight="1">
      <c r="A106" s="61" t="s">
        <v>1242</v>
      </c>
      <c r="B106" s="35" t="s">
        <v>544</v>
      </c>
      <c r="C106" s="74" t="s">
        <v>533</v>
      </c>
      <c r="D106" s="83"/>
      <c r="E106" s="31">
        <f t="shared" si="40"/>
      </c>
      <c r="F106" s="31">
        <f t="shared" si="41"/>
      </c>
      <c r="G106" s="31">
        <f t="shared" si="42"/>
      </c>
      <c r="H106" s="31">
        <f t="shared" si="43"/>
      </c>
      <c r="I106" s="31">
        <f t="shared" si="44"/>
      </c>
      <c r="J106" s="31">
        <f t="shared" si="45"/>
      </c>
      <c r="K106" s="31">
        <f t="shared" si="46"/>
      </c>
      <c r="L106" s="86">
        <f t="shared" si="47"/>
      </c>
      <c r="M106" s="75"/>
      <c r="N106" s="119"/>
    </row>
    <row r="107" spans="1:14" ht="34.5" customHeight="1">
      <c r="A107" s="61" t="s">
        <v>1243</v>
      </c>
      <c r="B107" s="35" t="s">
        <v>545</v>
      </c>
      <c r="C107" s="74" t="s">
        <v>533</v>
      </c>
      <c r="D107" s="83"/>
      <c r="E107" s="31">
        <f t="shared" si="40"/>
      </c>
      <c r="F107" s="31">
        <f t="shared" si="41"/>
      </c>
      <c r="G107" s="31">
        <f t="shared" si="42"/>
      </c>
      <c r="H107" s="31">
        <f t="shared" si="43"/>
      </c>
      <c r="I107" s="31">
        <f t="shared" si="44"/>
      </c>
      <c r="J107" s="31">
        <f t="shared" si="45"/>
      </c>
      <c r="K107" s="31">
        <f t="shared" si="46"/>
      </c>
      <c r="L107" s="86">
        <f t="shared" si="47"/>
      </c>
      <c r="M107" s="75"/>
      <c r="N107" s="119"/>
    </row>
    <row r="108" spans="1:14" ht="34.5" customHeight="1">
      <c r="A108" s="61" t="s">
        <v>1244</v>
      </c>
      <c r="B108" s="35" t="s">
        <v>546</v>
      </c>
      <c r="C108" s="74" t="s">
        <v>533</v>
      </c>
      <c r="D108" s="83"/>
      <c r="E108" s="31">
        <f t="shared" si="40"/>
      </c>
      <c r="F108" s="31">
        <f t="shared" si="41"/>
      </c>
      <c r="G108" s="31">
        <f t="shared" si="42"/>
      </c>
      <c r="H108" s="31">
        <f t="shared" si="43"/>
      </c>
      <c r="I108" s="31">
        <f t="shared" si="44"/>
      </c>
      <c r="J108" s="31">
        <f t="shared" si="45"/>
      </c>
      <c r="K108" s="31">
        <f t="shared" si="46"/>
      </c>
      <c r="L108" s="86">
        <f t="shared" si="47"/>
      </c>
      <c r="M108" s="75"/>
      <c r="N108" s="119"/>
    </row>
    <row r="109" spans="1:14" ht="34.5" customHeight="1">
      <c r="A109" s="61" t="s">
        <v>1245</v>
      </c>
      <c r="B109" s="35" t="s">
        <v>547</v>
      </c>
      <c r="C109" s="74" t="s">
        <v>533</v>
      </c>
      <c r="D109" s="83"/>
      <c r="E109" s="31">
        <f t="shared" si="40"/>
      </c>
      <c r="F109" s="31">
        <f t="shared" si="41"/>
      </c>
      <c r="G109" s="31">
        <f t="shared" si="42"/>
      </c>
      <c r="H109" s="31">
        <f t="shared" si="43"/>
      </c>
      <c r="I109" s="31">
        <f t="shared" si="44"/>
      </c>
      <c r="J109" s="31">
        <f t="shared" si="45"/>
      </c>
      <c r="K109" s="31">
        <f t="shared" si="46"/>
      </c>
      <c r="L109" s="86">
        <f t="shared" si="47"/>
      </c>
      <c r="M109" s="75"/>
      <c r="N109" s="119"/>
    </row>
    <row r="110" spans="1:14" ht="34.5" customHeight="1">
      <c r="A110" s="61" t="s">
        <v>1246</v>
      </c>
      <c r="B110" s="35" t="s">
        <v>548</v>
      </c>
      <c r="C110" s="74" t="s">
        <v>533</v>
      </c>
      <c r="D110" s="83"/>
      <c r="E110" s="31">
        <f t="shared" si="40"/>
      </c>
      <c r="F110" s="31">
        <f t="shared" si="41"/>
      </c>
      <c r="G110" s="31">
        <f t="shared" si="42"/>
      </c>
      <c r="H110" s="31">
        <f t="shared" si="43"/>
      </c>
      <c r="I110" s="31">
        <f t="shared" si="44"/>
      </c>
      <c r="J110" s="31">
        <f t="shared" si="45"/>
      </c>
      <c r="K110" s="31">
        <f t="shared" si="46"/>
      </c>
      <c r="L110" s="86">
        <f t="shared" si="47"/>
      </c>
      <c r="M110" s="75"/>
      <c r="N110" s="119"/>
    </row>
    <row r="111" spans="1:14" ht="34.5" customHeight="1">
      <c r="A111" s="61" t="s">
        <v>1247</v>
      </c>
      <c r="B111" s="35" t="s">
        <v>549</v>
      </c>
      <c r="C111" s="74" t="s">
        <v>533</v>
      </c>
      <c r="D111" s="83"/>
      <c r="E111" s="31">
        <f t="shared" si="40"/>
      </c>
      <c r="F111" s="31">
        <f t="shared" si="41"/>
      </c>
      <c r="G111" s="31">
        <f t="shared" si="42"/>
      </c>
      <c r="H111" s="31">
        <f t="shared" si="43"/>
      </c>
      <c r="I111" s="31">
        <f t="shared" si="44"/>
      </c>
      <c r="J111" s="31">
        <f t="shared" si="45"/>
      </c>
      <c r="K111" s="31">
        <f t="shared" si="46"/>
      </c>
      <c r="L111" s="86">
        <f t="shared" si="47"/>
      </c>
      <c r="M111" s="75"/>
      <c r="N111" s="119"/>
    </row>
    <row r="112" spans="1:14" ht="34.5" customHeight="1">
      <c r="A112" s="61" t="s">
        <v>1248</v>
      </c>
      <c r="B112" s="35" t="s">
        <v>550</v>
      </c>
      <c r="C112" s="74" t="s">
        <v>533</v>
      </c>
      <c r="D112" s="83"/>
      <c r="E112" s="31">
        <f t="shared" si="40"/>
      </c>
      <c r="F112" s="31">
        <f t="shared" si="41"/>
      </c>
      <c r="G112" s="31">
        <f t="shared" si="42"/>
      </c>
      <c r="H112" s="31">
        <f t="shared" si="43"/>
      </c>
      <c r="I112" s="31">
        <f t="shared" si="44"/>
      </c>
      <c r="J112" s="31">
        <f t="shared" si="45"/>
      </c>
      <c r="K112" s="31">
        <f t="shared" si="46"/>
      </c>
      <c r="L112" s="86">
        <f t="shared" si="47"/>
      </c>
      <c r="M112" s="75"/>
      <c r="N112" s="119"/>
    </row>
    <row r="113" spans="1:14" ht="34.5" customHeight="1">
      <c r="A113" s="61" t="s">
        <v>1249</v>
      </c>
      <c r="B113" s="35" t="s">
        <v>551</v>
      </c>
      <c r="C113" s="74" t="s">
        <v>533</v>
      </c>
      <c r="D113" s="83"/>
      <c r="E113" s="31">
        <f t="shared" si="40"/>
      </c>
      <c r="F113" s="31">
        <f t="shared" si="41"/>
      </c>
      <c r="G113" s="31">
        <f t="shared" si="42"/>
      </c>
      <c r="H113" s="31">
        <f t="shared" si="43"/>
      </c>
      <c r="I113" s="31">
        <f t="shared" si="44"/>
      </c>
      <c r="J113" s="31">
        <f t="shared" si="45"/>
      </c>
      <c r="K113" s="31">
        <f t="shared" si="46"/>
      </c>
      <c r="L113" s="86">
        <f t="shared" si="47"/>
      </c>
      <c r="M113" s="75"/>
      <c r="N113" s="119"/>
    </row>
    <row r="114" spans="1:14" ht="34.5" customHeight="1">
      <c r="A114" s="61" t="s">
        <v>1250</v>
      </c>
      <c r="B114" s="35" t="s">
        <v>552</v>
      </c>
      <c r="C114" s="74" t="s">
        <v>533</v>
      </c>
      <c r="D114" s="83"/>
      <c r="E114" s="31">
        <f t="shared" si="40"/>
      </c>
      <c r="F114" s="31">
        <f t="shared" si="41"/>
      </c>
      <c r="G114" s="31">
        <f t="shared" si="42"/>
      </c>
      <c r="H114" s="31">
        <f t="shared" si="43"/>
      </c>
      <c r="I114" s="31">
        <f t="shared" si="44"/>
      </c>
      <c r="J114" s="31">
        <f t="shared" si="45"/>
      </c>
      <c r="K114" s="31">
        <f t="shared" si="46"/>
      </c>
      <c r="L114" s="86">
        <f t="shared" si="47"/>
      </c>
      <c r="M114" s="75"/>
      <c r="N114" s="119"/>
    </row>
    <row r="115" spans="1:14" ht="34.5" customHeight="1">
      <c r="A115" s="61" t="s">
        <v>1251</v>
      </c>
      <c r="B115" s="35" t="s">
        <v>553</v>
      </c>
      <c r="C115" s="74" t="s">
        <v>533</v>
      </c>
      <c r="D115" s="83"/>
      <c r="E115" s="31">
        <f t="shared" si="40"/>
      </c>
      <c r="F115" s="31">
        <f t="shared" si="41"/>
      </c>
      <c r="G115" s="31">
        <f t="shared" si="42"/>
      </c>
      <c r="H115" s="31">
        <f t="shared" si="43"/>
      </c>
      <c r="I115" s="31">
        <f t="shared" si="44"/>
      </c>
      <c r="J115" s="31">
        <f t="shared" si="45"/>
      </c>
      <c r="K115" s="31">
        <f t="shared" si="46"/>
      </c>
      <c r="L115" s="86">
        <f t="shared" si="47"/>
      </c>
      <c r="M115" s="75"/>
      <c r="N115" s="119"/>
    </row>
    <row r="116" spans="1:14" ht="34.5" customHeight="1">
      <c r="A116" s="61" t="s">
        <v>1252</v>
      </c>
      <c r="B116" s="35" t="s">
        <v>554</v>
      </c>
      <c r="C116" s="74" t="s">
        <v>533</v>
      </c>
      <c r="D116" s="83"/>
      <c r="E116" s="31">
        <f t="shared" si="40"/>
      </c>
      <c r="F116" s="31">
        <f t="shared" si="41"/>
      </c>
      <c r="G116" s="31">
        <f t="shared" si="42"/>
      </c>
      <c r="H116" s="31">
        <f t="shared" si="43"/>
      </c>
      <c r="I116" s="31">
        <f t="shared" si="44"/>
      </c>
      <c r="J116" s="31">
        <f t="shared" si="45"/>
      </c>
      <c r="K116" s="31">
        <f t="shared" si="46"/>
      </c>
      <c r="L116" s="86">
        <f t="shared" si="47"/>
      </c>
      <c r="M116" s="75"/>
      <c r="N116" s="119"/>
    </row>
    <row r="117" spans="1:14" ht="34.5" customHeight="1">
      <c r="A117" s="61" t="s">
        <v>1253</v>
      </c>
      <c r="B117" s="35" t="s">
        <v>555</v>
      </c>
      <c r="C117" s="74" t="s">
        <v>533</v>
      </c>
      <c r="D117" s="83"/>
      <c r="E117" s="31">
        <f t="shared" si="40"/>
      </c>
      <c r="F117" s="31">
        <f t="shared" si="41"/>
      </c>
      <c r="G117" s="31">
        <f t="shared" si="42"/>
      </c>
      <c r="H117" s="31">
        <f t="shared" si="43"/>
      </c>
      <c r="I117" s="31">
        <f t="shared" si="44"/>
      </c>
      <c r="J117" s="31">
        <f t="shared" si="45"/>
      </c>
      <c r="K117" s="31">
        <f t="shared" si="46"/>
      </c>
      <c r="L117" s="86">
        <f t="shared" si="47"/>
      </c>
      <c r="M117" s="75"/>
      <c r="N117" s="119"/>
    </row>
    <row r="118" spans="1:14" ht="34.5" customHeight="1">
      <c r="A118" s="61" t="s">
        <v>1254</v>
      </c>
      <c r="B118" s="35" t="s">
        <v>556</v>
      </c>
      <c r="C118" s="74" t="s">
        <v>533</v>
      </c>
      <c r="D118" s="83"/>
      <c r="E118" s="31">
        <f t="shared" si="40"/>
      </c>
      <c r="F118" s="31">
        <f t="shared" si="41"/>
      </c>
      <c r="G118" s="31">
        <f t="shared" si="42"/>
      </c>
      <c r="H118" s="31">
        <f t="shared" si="43"/>
      </c>
      <c r="I118" s="31">
        <f t="shared" si="44"/>
      </c>
      <c r="J118" s="31">
        <f t="shared" si="45"/>
      </c>
      <c r="K118" s="31">
        <f t="shared" si="46"/>
      </c>
      <c r="L118" s="86">
        <f t="shared" si="47"/>
      </c>
      <c r="M118" s="75"/>
      <c r="N118" s="119"/>
    </row>
    <row r="119" spans="1:14" ht="34.5" customHeight="1">
      <c r="A119" s="61" t="s">
        <v>1255</v>
      </c>
      <c r="B119" s="35" t="s">
        <v>557</v>
      </c>
      <c r="C119" s="74" t="s">
        <v>533</v>
      </c>
      <c r="D119" s="83"/>
      <c r="E119" s="31">
        <f t="shared" si="40"/>
      </c>
      <c r="F119" s="31">
        <f t="shared" si="41"/>
      </c>
      <c r="G119" s="31">
        <f t="shared" si="42"/>
      </c>
      <c r="H119" s="31">
        <f t="shared" si="43"/>
      </c>
      <c r="I119" s="31">
        <f t="shared" si="44"/>
      </c>
      <c r="J119" s="31">
        <f t="shared" si="45"/>
      </c>
      <c r="K119" s="31">
        <f t="shared" si="46"/>
      </c>
      <c r="L119" s="86">
        <f t="shared" si="47"/>
      </c>
      <c r="M119" s="75"/>
      <c r="N119" s="119"/>
    </row>
    <row r="120" spans="1:14" ht="34.5" customHeight="1">
      <c r="A120" s="61" t="s">
        <v>1256</v>
      </c>
      <c r="B120" s="37" t="s">
        <v>1264</v>
      </c>
      <c r="C120" s="74"/>
      <c r="D120" s="112"/>
      <c r="E120" s="74"/>
      <c r="F120" s="74"/>
      <c r="G120" s="74"/>
      <c r="H120" s="74"/>
      <c r="I120" s="74"/>
      <c r="J120" s="74"/>
      <c r="K120" s="74"/>
      <c r="L120" s="114"/>
      <c r="M120" s="75"/>
      <c r="N120" s="119"/>
    </row>
    <row r="121" spans="1:14" ht="34.5" customHeight="1">
      <c r="A121" s="61" t="s">
        <v>1257</v>
      </c>
      <c r="B121" s="35" t="s">
        <v>558</v>
      </c>
      <c r="C121" s="74" t="s">
        <v>533</v>
      </c>
      <c r="D121" s="83"/>
      <c r="E121" s="31">
        <f aca="true" t="shared" si="48" ref="E121:E138">IF($D121="F","F","")</f>
      </c>
      <c r="F121" s="31">
        <f aca="true" t="shared" si="49" ref="F121:F138">IF($D121="NV","NV","")</f>
      </c>
      <c r="G121" s="31">
        <f aca="true" t="shared" si="50" ref="G121:G138">IF($D121="TP","TP","")</f>
      </c>
      <c r="H121" s="31">
        <f aca="true" t="shared" si="51" ref="H121:H138">IF($D121="M","M","")</f>
      </c>
      <c r="I121" s="31">
        <f aca="true" t="shared" si="52" ref="I121:I138">IF($D121="R","R","")</f>
      </c>
      <c r="J121" s="31">
        <f aca="true" t="shared" si="53" ref="J121:J138">IF($D121="C","C","")</f>
      </c>
      <c r="K121" s="31">
        <f aca="true" t="shared" si="54" ref="K121:K138">IF($D121="NA","NA","")</f>
      </c>
      <c r="L121" s="86">
        <f aca="true" t="shared" si="55" ref="L121:L138">CONCATENATE(E121,F121,G121,H121,I121,J121,K121)</f>
      </c>
      <c r="M121" s="75"/>
      <c r="N121" s="119"/>
    </row>
    <row r="122" spans="1:14" ht="34.5" customHeight="1">
      <c r="A122" s="61" t="s">
        <v>1258</v>
      </c>
      <c r="B122" s="35" t="s">
        <v>559</v>
      </c>
      <c r="C122" s="74" t="s">
        <v>533</v>
      </c>
      <c r="D122" s="83"/>
      <c r="E122" s="31">
        <f t="shared" si="48"/>
      </c>
      <c r="F122" s="31">
        <f t="shared" si="49"/>
      </c>
      <c r="G122" s="31">
        <f t="shared" si="50"/>
      </c>
      <c r="H122" s="31">
        <f t="shared" si="51"/>
      </c>
      <c r="I122" s="31">
        <f t="shared" si="52"/>
      </c>
      <c r="J122" s="31">
        <f t="shared" si="53"/>
      </c>
      <c r="K122" s="31">
        <f t="shared" si="54"/>
      </c>
      <c r="L122" s="86">
        <f t="shared" si="55"/>
      </c>
      <c r="M122" s="35"/>
      <c r="N122" s="119"/>
    </row>
    <row r="123" spans="1:14" ht="34.5" customHeight="1">
      <c r="A123" s="61" t="s">
        <v>1259</v>
      </c>
      <c r="B123" s="35" t="s">
        <v>560</v>
      </c>
      <c r="C123" s="74" t="s">
        <v>834</v>
      </c>
      <c r="D123" s="83"/>
      <c r="E123" s="31">
        <f t="shared" si="48"/>
      </c>
      <c r="F123" s="31">
        <f t="shared" si="49"/>
      </c>
      <c r="G123" s="31">
        <f t="shared" si="50"/>
      </c>
      <c r="H123" s="31">
        <f t="shared" si="51"/>
      </c>
      <c r="I123" s="31">
        <f t="shared" si="52"/>
      </c>
      <c r="J123" s="31">
        <f t="shared" si="53"/>
      </c>
      <c r="K123" s="31">
        <f t="shared" si="54"/>
      </c>
      <c r="L123" s="86">
        <f t="shared" si="55"/>
      </c>
      <c r="M123" s="35"/>
      <c r="N123" s="119"/>
    </row>
    <row r="124" spans="1:14" ht="34.5" customHeight="1">
      <c r="A124" s="61" t="s">
        <v>1260</v>
      </c>
      <c r="B124" s="35" t="s">
        <v>561</v>
      </c>
      <c r="C124" s="74" t="s">
        <v>533</v>
      </c>
      <c r="D124" s="83"/>
      <c r="E124" s="31">
        <f t="shared" si="48"/>
      </c>
      <c r="F124" s="31">
        <f t="shared" si="49"/>
      </c>
      <c r="G124" s="31">
        <f t="shared" si="50"/>
      </c>
      <c r="H124" s="31">
        <f t="shared" si="51"/>
      </c>
      <c r="I124" s="31">
        <f t="shared" si="52"/>
      </c>
      <c r="J124" s="31">
        <f t="shared" si="53"/>
      </c>
      <c r="K124" s="31">
        <f t="shared" si="54"/>
      </c>
      <c r="L124" s="86">
        <f t="shared" si="55"/>
      </c>
      <c r="M124" s="75"/>
      <c r="N124" s="119"/>
    </row>
    <row r="125" spans="1:14" ht="34.5" customHeight="1">
      <c r="A125" s="61" t="s">
        <v>1261</v>
      </c>
      <c r="B125" s="35" t="s">
        <v>562</v>
      </c>
      <c r="C125" s="74" t="s">
        <v>533</v>
      </c>
      <c r="D125" s="83"/>
      <c r="E125" s="31">
        <f t="shared" si="48"/>
      </c>
      <c r="F125" s="31">
        <f t="shared" si="49"/>
      </c>
      <c r="G125" s="31">
        <f t="shared" si="50"/>
      </c>
      <c r="H125" s="31">
        <f t="shared" si="51"/>
      </c>
      <c r="I125" s="31">
        <f t="shared" si="52"/>
      </c>
      <c r="J125" s="31">
        <f t="shared" si="53"/>
      </c>
      <c r="K125" s="31">
        <f t="shared" si="54"/>
      </c>
      <c r="L125" s="86">
        <f t="shared" si="55"/>
      </c>
      <c r="M125" s="75"/>
      <c r="N125" s="119"/>
    </row>
    <row r="126" spans="1:14" ht="34.5" customHeight="1">
      <c r="A126" s="61" t="s">
        <v>1262</v>
      </c>
      <c r="B126" s="35" t="s">
        <v>563</v>
      </c>
      <c r="C126" s="74" t="s">
        <v>533</v>
      </c>
      <c r="D126" s="83"/>
      <c r="E126" s="31">
        <f t="shared" si="48"/>
      </c>
      <c r="F126" s="31">
        <f t="shared" si="49"/>
      </c>
      <c r="G126" s="31">
        <f t="shared" si="50"/>
      </c>
      <c r="H126" s="31">
        <f t="shared" si="51"/>
      </c>
      <c r="I126" s="31">
        <f t="shared" si="52"/>
      </c>
      <c r="J126" s="31">
        <f t="shared" si="53"/>
      </c>
      <c r="K126" s="31">
        <f t="shared" si="54"/>
      </c>
      <c r="L126" s="86">
        <f t="shared" si="55"/>
      </c>
      <c r="M126" s="75"/>
      <c r="N126" s="119"/>
    </row>
    <row r="127" spans="1:14" ht="34.5" customHeight="1">
      <c r="A127" s="61" t="s">
        <v>1263</v>
      </c>
      <c r="B127" s="35" t="s">
        <v>564</v>
      </c>
      <c r="C127" s="74" t="s">
        <v>533</v>
      </c>
      <c r="D127" s="83"/>
      <c r="E127" s="31">
        <f t="shared" si="48"/>
      </c>
      <c r="F127" s="31">
        <f t="shared" si="49"/>
      </c>
      <c r="G127" s="31">
        <f t="shared" si="50"/>
      </c>
      <c r="H127" s="31">
        <f t="shared" si="51"/>
      </c>
      <c r="I127" s="31">
        <f t="shared" si="52"/>
      </c>
      <c r="J127" s="31">
        <f t="shared" si="53"/>
      </c>
      <c r="K127" s="31">
        <f t="shared" si="54"/>
      </c>
      <c r="L127" s="86">
        <f t="shared" si="55"/>
      </c>
      <c r="M127" s="75"/>
      <c r="N127" s="119"/>
    </row>
    <row r="128" spans="1:14" ht="34.5" customHeight="1">
      <c r="A128" s="61" t="s">
        <v>1265</v>
      </c>
      <c r="B128" s="35" t="s">
        <v>565</v>
      </c>
      <c r="C128" s="74" t="s">
        <v>533</v>
      </c>
      <c r="D128" s="83"/>
      <c r="E128" s="31">
        <f t="shared" si="48"/>
      </c>
      <c r="F128" s="31">
        <f t="shared" si="49"/>
      </c>
      <c r="G128" s="31">
        <f t="shared" si="50"/>
      </c>
      <c r="H128" s="31">
        <f t="shared" si="51"/>
      </c>
      <c r="I128" s="31">
        <f t="shared" si="52"/>
      </c>
      <c r="J128" s="31">
        <f t="shared" si="53"/>
      </c>
      <c r="K128" s="31">
        <f t="shared" si="54"/>
      </c>
      <c r="L128" s="86">
        <f t="shared" si="55"/>
      </c>
      <c r="M128" s="75"/>
      <c r="N128" s="119"/>
    </row>
    <row r="129" spans="1:14" ht="34.5" customHeight="1">
      <c r="A129" s="61" t="s">
        <v>1266</v>
      </c>
      <c r="B129" s="35" t="s">
        <v>566</v>
      </c>
      <c r="C129" s="74" t="s">
        <v>533</v>
      </c>
      <c r="D129" s="83"/>
      <c r="E129" s="31">
        <f t="shared" si="48"/>
      </c>
      <c r="F129" s="31">
        <f t="shared" si="49"/>
      </c>
      <c r="G129" s="31">
        <f t="shared" si="50"/>
      </c>
      <c r="H129" s="31">
        <f t="shared" si="51"/>
      </c>
      <c r="I129" s="31">
        <f t="shared" si="52"/>
      </c>
      <c r="J129" s="31">
        <f t="shared" si="53"/>
      </c>
      <c r="K129" s="31">
        <f t="shared" si="54"/>
      </c>
      <c r="L129" s="86">
        <f t="shared" si="55"/>
      </c>
      <c r="M129" s="75"/>
      <c r="N129" s="119"/>
    </row>
    <row r="130" spans="1:14" ht="34.5" customHeight="1">
      <c r="A130" s="61" t="s">
        <v>1267</v>
      </c>
      <c r="B130" s="35" t="s">
        <v>567</v>
      </c>
      <c r="C130" s="74" t="s">
        <v>533</v>
      </c>
      <c r="D130" s="83"/>
      <c r="E130" s="31">
        <f t="shared" si="48"/>
      </c>
      <c r="F130" s="31">
        <f t="shared" si="49"/>
      </c>
      <c r="G130" s="31">
        <f t="shared" si="50"/>
      </c>
      <c r="H130" s="31">
        <f t="shared" si="51"/>
      </c>
      <c r="I130" s="31">
        <f t="shared" si="52"/>
      </c>
      <c r="J130" s="31">
        <f t="shared" si="53"/>
      </c>
      <c r="K130" s="31">
        <f t="shared" si="54"/>
      </c>
      <c r="L130" s="86">
        <f t="shared" si="55"/>
      </c>
      <c r="M130" s="75"/>
      <c r="N130" s="119"/>
    </row>
    <row r="131" spans="1:14" ht="34.5" customHeight="1">
      <c r="A131" s="61" t="s">
        <v>1268</v>
      </c>
      <c r="B131" s="35" t="s">
        <v>568</v>
      </c>
      <c r="C131" s="74" t="s">
        <v>533</v>
      </c>
      <c r="D131" s="83"/>
      <c r="E131" s="31">
        <f t="shared" si="48"/>
      </c>
      <c r="F131" s="31">
        <f t="shared" si="49"/>
      </c>
      <c r="G131" s="31">
        <f t="shared" si="50"/>
      </c>
      <c r="H131" s="31">
        <f t="shared" si="51"/>
      </c>
      <c r="I131" s="31">
        <f t="shared" si="52"/>
      </c>
      <c r="J131" s="31">
        <f t="shared" si="53"/>
      </c>
      <c r="K131" s="31">
        <f t="shared" si="54"/>
      </c>
      <c r="L131" s="86">
        <f t="shared" si="55"/>
      </c>
      <c r="M131" s="75"/>
      <c r="N131" s="119"/>
    </row>
    <row r="132" spans="1:14" ht="34.5" customHeight="1">
      <c r="A132" s="61" t="s">
        <v>1269</v>
      </c>
      <c r="B132" s="35" t="s">
        <v>569</v>
      </c>
      <c r="C132" s="74" t="s">
        <v>533</v>
      </c>
      <c r="D132" s="83"/>
      <c r="E132" s="31">
        <f t="shared" si="48"/>
      </c>
      <c r="F132" s="31">
        <f t="shared" si="49"/>
      </c>
      <c r="G132" s="31">
        <f t="shared" si="50"/>
      </c>
      <c r="H132" s="31">
        <f t="shared" si="51"/>
      </c>
      <c r="I132" s="31">
        <f t="shared" si="52"/>
      </c>
      <c r="J132" s="31">
        <f t="shared" si="53"/>
      </c>
      <c r="K132" s="31">
        <f t="shared" si="54"/>
      </c>
      <c r="L132" s="86">
        <f t="shared" si="55"/>
      </c>
      <c r="M132" s="75"/>
      <c r="N132" s="119"/>
    </row>
    <row r="133" spans="1:14" ht="34.5" customHeight="1">
      <c r="A133" s="61" t="s">
        <v>1270</v>
      </c>
      <c r="B133" s="35" t="s">
        <v>570</v>
      </c>
      <c r="C133" s="74" t="s">
        <v>533</v>
      </c>
      <c r="D133" s="83"/>
      <c r="E133" s="31">
        <f t="shared" si="48"/>
      </c>
      <c r="F133" s="31">
        <f t="shared" si="49"/>
      </c>
      <c r="G133" s="31">
        <f t="shared" si="50"/>
      </c>
      <c r="H133" s="31">
        <f t="shared" si="51"/>
      </c>
      <c r="I133" s="31">
        <f t="shared" si="52"/>
      </c>
      <c r="J133" s="31">
        <f t="shared" si="53"/>
      </c>
      <c r="K133" s="31">
        <f t="shared" si="54"/>
      </c>
      <c r="L133" s="86">
        <f t="shared" si="55"/>
      </c>
      <c r="M133" s="75"/>
      <c r="N133" s="119"/>
    </row>
    <row r="134" spans="1:14" ht="34.5" customHeight="1">
      <c r="A134" s="61" t="s">
        <v>1271</v>
      </c>
      <c r="B134" s="35" t="s">
        <v>1276</v>
      </c>
      <c r="C134" s="74" t="s">
        <v>533</v>
      </c>
      <c r="D134" s="83"/>
      <c r="E134" s="31">
        <f t="shared" si="48"/>
      </c>
      <c r="F134" s="31">
        <f t="shared" si="49"/>
      </c>
      <c r="G134" s="31">
        <f t="shared" si="50"/>
      </c>
      <c r="H134" s="31">
        <f t="shared" si="51"/>
      </c>
      <c r="I134" s="31">
        <f t="shared" si="52"/>
      </c>
      <c r="J134" s="31">
        <f t="shared" si="53"/>
      </c>
      <c r="K134" s="31">
        <f t="shared" si="54"/>
      </c>
      <c r="L134" s="86">
        <f t="shared" si="55"/>
      </c>
      <c r="M134" s="75"/>
      <c r="N134" s="119"/>
    </row>
    <row r="135" spans="1:14" ht="34.5" customHeight="1">
      <c r="A135" s="61" t="s">
        <v>1272</v>
      </c>
      <c r="B135" s="76" t="s">
        <v>1277</v>
      </c>
      <c r="C135" s="74" t="s">
        <v>533</v>
      </c>
      <c r="D135" s="83"/>
      <c r="E135" s="31">
        <f t="shared" si="48"/>
      </c>
      <c r="F135" s="31">
        <f t="shared" si="49"/>
      </c>
      <c r="G135" s="31">
        <f t="shared" si="50"/>
      </c>
      <c r="H135" s="31">
        <f t="shared" si="51"/>
      </c>
      <c r="I135" s="31">
        <f t="shared" si="52"/>
      </c>
      <c r="J135" s="31">
        <f t="shared" si="53"/>
      </c>
      <c r="K135" s="31">
        <f t="shared" si="54"/>
      </c>
      <c r="L135" s="86">
        <f t="shared" si="55"/>
      </c>
      <c r="M135" s="75"/>
      <c r="N135" s="119"/>
    </row>
    <row r="136" spans="1:14" ht="34.5" customHeight="1">
      <c r="A136" s="61" t="s">
        <v>1273</v>
      </c>
      <c r="B136" s="35" t="s">
        <v>571</v>
      </c>
      <c r="C136" s="74" t="s">
        <v>533</v>
      </c>
      <c r="D136" s="83"/>
      <c r="E136" s="31">
        <f t="shared" si="48"/>
      </c>
      <c r="F136" s="31">
        <f t="shared" si="49"/>
      </c>
      <c r="G136" s="31">
        <f t="shared" si="50"/>
      </c>
      <c r="H136" s="31">
        <f t="shared" si="51"/>
      </c>
      <c r="I136" s="31">
        <f t="shared" si="52"/>
      </c>
      <c r="J136" s="31">
        <f t="shared" si="53"/>
      </c>
      <c r="K136" s="31">
        <f t="shared" si="54"/>
      </c>
      <c r="L136" s="86">
        <f t="shared" si="55"/>
      </c>
      <c r="M136" s="75"/>
      <c r="N136" s="119"/>
    </row>
    <row r="137" spans="1:14" ht="34.5" customHeight="1">
      <c r="A137" s="61" t="s">
        <v>1274</v>
      </c>
      <c r="B137" s="35" t="s">
        <v>573</v>
      </c>
      <c r="C137" s="74" t="s">
        <v>533</v>
      </c>
      <c r="D137" s="83"/>
      <c r="E137" s="31">
        <f t="shared" si="48"/>
      </c>
      <c r="F137" s="31">
        <f t="shared" si="49"/>
      </c>
      <c r="G137" s="31">
        <f t="shared" si="50"/>
      </c>
      <c r="H137" s="31">
        <f t="shared" si="51"/>
      </c>
      <c r="I137" s="31">
        <f t="shared" si="52"/>
      </c>
      <c r="J137" s="31">
        <f t="shared" si="53"/>
      </c>
      <c r="K137" s="31">
        <f t="shared" si="54"/>
      </c>
      <c r="L137" s="86">
        <f t="shared" si="55"/>
      </c>
      <c r="M137" s="75"/>
      <c r="N137" s="119"/>
    </row>
    <row r="138" spans="1:14" ht="34.5" customHeight="1" thickBot="1">
      <c r="A138" s="66" t="s">
        <v>1275</v>
      </c>
      <c r="B138" s="41" t="s">
        <v>572</v>
      </c>
      <c r="C138" s="77" t="s">
        <v>533</v>
      </c>
      <c r="D138" s="84"/>
      <c r="E138" s="43">
        <f t="shared" si="48"/>
      </c>
      <c r="F138" s="43">
        <f t="shared" si="49"/>
      </c>
      <c r="G138" s="43">
        <f t="shared" si="50"/>
      </c>
      <c r="H138" s="43">
        <f t="shared" si="51"/>
      </c>
      <c r="I138" s="43">
        <f t="shared" si="52"/>
      </c>
      <c r="J138" s="43">
        <f t="shared" si="53"/>
      </c>
      <c r="K138" s="43">
        <f t="shared" si="54"/>
      </c>
      <c r="L138" s="88">
        <f t="shared" si="55"/>
      </c>
      <c r="M138" s="78"/>
      <c r="N138" s="120"/>
    </row>
  </sheetData>
  <sheetProtection password="EBE1" sheet="1" scenarios="1"/>
  <printOptions horizontalCentered="1"/>
  <pageMargins left="0.4" right="0.4" top="0.89" bottom="0.45" header="0.37" footer="0.2"/>
  <pageSetup firstPageNumber="1" useFirstPageNumber="1" fitToHeight="0" fitToWidth="1" horizontalDpi="600" verticalDpi="600" orientation="landscape" scale="54" r:id="rId3"/>
  <headerFooter alignWithMargins="0">
    <oddHeader>&amp;C&amp;"Arial,Bold"&amp;12Attachment D</oddHeader>
    <oddFooter>&amp;C&amp;"Arial,Bold"Existing Requirements Response&amp;RTE&amp;P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AOC - California</dc:title>
  <dc:subject/>
  <dc:creator/>
  <cp:keywords/>
  <dc:description/>
  <cp:lastModifiedBy>GFOA</cp:lastModifiedBy>
  <cp:lastPrinted>2003-03-26T19:05:39Z</cp:lastPrinted>
  <dcterms:created xsi:type="dcterms:W3CDTF">2000-03-03T16:07:31Z</dcterms:created>
  <dcterms:modified xsi:type="dcterms:W3CDTF">2003-03-26T19:05:41Z</dcterms:modified>
  <cp:category/>
  <cp:version/>
  <cp:contentType/>
  <cp:contentStatus/>
</cp:coreProperties>
</file>