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8440" tabRatio="912" activeTab="1"/>
  </bookViews>
  <sheets>
    <sheet name="TOC" sheetId="1" r:id="rId1"/>
    <sheet name="VII-1. Total Cost Summary" sheetId="2" r:id="rId2"/>
    <sheet name="VII-2. Implementation" sheetId="3" r:id="rId3"/>
    <sheet name="VII-3. Imp Pricing Model" sheetId="4" r:id="rId4"/>
    <sheet name="VII-4. M&amp;O Support" sheetId="5" r:id="rId5"/>
    <sheet name="VII-5. Labor Rates" sheetId="6" r:id="rId6"/>
    <sheet name="VII-6 Software" sheetId="7" r:id="rId7"/>
    <sheet name="VII-7. Hosting Services" sheetId="8" r:id="rId8"/>
    <sheet name="VII-8. Payment Schedule" sheetId="9" r:id="rId9"/>
  </sheets>
  <definedNames>
    <definedName name="OLE_LINK5" localSheetId="2">'VII-2. Implementation'!#REF!</definedName>
    <definedName name="_xlnm.Print_Area" localSheetId="0">'TOC'!$A$1:$G$20</definedName>
    <definedName name="_xlnm.Print_Area" localSheetId="1">'VII-1. Total Cost Summary'!$A$1:$J$28</definedName>
    <definedName name="_xlnm.Print_Area" localSheetId="2">'VII-2. Implementation'!$A$1:$D$37</definedName>
    <definedName name="_xlnm.Print_Area" localSheetId="3">'VII-3. Imp Pricing Model'!$A$1:$Q$55</definedName>
    <definedName name="_xlnm.Print_Area" localSheetId="4">'VII-4. M&amp;O Support'!$A$1:$H$31</definedName>
    <definedName name="_xlnm.Print_Area" localSheetId="5">'VII-5. Labor Rates'!$A$1:$E$46</definedName>
    <definedName name="_xlnm.Print_Area" localSheetId="6">'VII-6 Software'!$A$1:$P$48</definedName>
    <definedName name="_xlnm.Print_Area" localSheetId="7">'VII-7. Hosting Services'!$A$1:$H$31</definedName>
    <definedName name="_xlnm.Print_Area" localSheetId="8">'VII-8. Payment Schedule'!$A$1:$F$78</definedName>
  </definedNames>
  <calcPr fullCalcOnLoad="1"/>
</workbook>
</file>

<file path=xl/sharedStrings.xml><?xml version="1.0" encoding="utf-8"?>
<sst xmlns="http://schemas.openxmlformats.org/spreadsheetml/2006/main" count="398" uniqueCount="263">
  <si>
    <t>Other (specify)</t>
  </si>
  <si>
    <t>Description</t>
  </si>
  <si>
    <t>Worksheet Title / Hyperlink</t>
  </si>
  <si>
    <t>Notes:</t>
  </si>
  <si>
    <t>Hours</t>
  </si>
  <si>
    <t>Maintenance and Operations Support</t>
  </si>
  <si>
    <t>Staff Position</t>
  </si>
  <si>
    <t>Name of Deliverable</t>
  </si>
  <si>
    <t>Payment Frequency</t>
  </si>
  <si>
    <t>Monthly</t>
  </si>
  <si>
    <t>M&amp;O-1</t>
  </si>
  <si>
    <t>M&amp;O-2</t>
  </si>
  <si>
    <t>Name of Service</t>
  </si>
  <si>
    <t>Payment Schedule</t>
  </si>
  <si>
    <t>Quantity</t>
  </si>
  <si>
    <t>Per Unit Cost</t>
  </si>
  <si>
    <t>Pay Item #</t>
  </si>
  <si>
    <t>Table of Contents</t>
  </si>
  <si>
    <t>Total Cost Summary</t>
  </si>
  <si>
    <t>Total Ongoing Costs</t>
  </si>
  <si>
    <t>Total Costs</t>
  </si>
  <si>
    <t>Total
One-time
Costs</t>
  </si>
  <si>
    <t xml:space="preserve">Total Implementation  </t>
  </si>
  <si>
    <t>Total
Costs</t>
  </si>
  <si>
    <t>Version
Number</t>
  </si>
  <si>
    <t>Payment Item #</t>
  </si>
  <si>
    <t>M&amp;O Support Hours</t>
  </si>
  <si>
    <t>Senior</t>
  </si>
  <si>
    <t>Junior</t>
  </si>
  <si>
    <t>Total M&amp;O Support</t>
  </si>
  <si>
    <t>Bidder:</t>
  </si>
  <si>
    <t>Worksheet for Bidder to describe the payment schedule.</t>
  </si>
  <si>
    <t>Worksheet for Bidder to provide a summary of the total proposed costs.</t>
  </si>
  <si>
    <t>M&amp;O Support Payment Schedule</t>
  </si>
  <si>
    <t>Project Percentage Total</t>
  </si>
  <si>
    <t>Labor Rates</t>
  </si>
  <si>
    <t xml:space="preserve">Hourly Rate  </t>
  </si>
  <si>
    <t>Software</t>
  </si>
  <si>
    <t>Total Evaluated Costs including One-time Costs and Five (5) Years of Ongoing Costs</t>
  </si>
  <si>
    <t>Software Costs</t>
  </si>
  <si>
    <t>Total Software</t>
  </si>
  <si>
    <t>Soft-ware Item #</t>
  </si>
  <si>
    <t>Maximum Percentage for each Deliverable Group</t>
  </si>
  <si>
    <t>VII-1. Total Cost Summary</t>
  </si>
  <si>
    <t>M&amp;O-3</t>
  </si>
  <si>
    <t>Up to two 1-year Optional Extension Periods of M&amp;O Support</t>
  </si>
  <si>
    <t>One 3-year term of M&amp;O Support</t>
  </si>
  <si>
    <t>Deliverable Group</t>
  </si>
  <si>
    <t>Realization</t>
  </si>
  <si>
    <t>Final Preparation</t>
  </si>
  <si>
    <t>Go Live and Deployment Support</t>
  </si>
  <si>
    <t>Optional Termination Assistance Services</t>
  </si>
  <si>
    <t>Item #</t>
  </si>
  <si>
    <t>Pricing Scenario:</t>
  </si>
  <si>
    <t>&lt;Select Pricing Scenario&gt;</t>
  </si>
  <si>
    <t>&lt;Bidder Name&gt;</t>
  </si>
  <si>
    <t>3. The Bidder required to hold pricing firm throughout the term of the Agreement, including optional renewal terms, without regard to the estimated annual percentages.</t>
  </si>
  <si>
    <t>M&amp;O Support Costs</t>
  </si>
  <si>
    <t>1. Use the tables on this worksheet to provide Bidder/subcontractor hourly labor rates for the various classifications and grades of project personnel.</t>
  </si>
  <si>
    <t>2. Bidder/subcontractor hourly labor rates must be inclusive of all travel, per diem, and any other related expenses.</t>
  </si>
  <si>
    <t>1. The Bidder shall list all deliverables as part of its Proposed Solution.</t>
  </si>
  <si>
    <t>4. All deliverables shall be considered Conditionally Accepted subject to a 15% retention which shall be contingent upon Final Acceptance of the associated project.</t>
  </si>
  <si>
    <t>Scenario 1. Individual-Project Pricing</t>
  </si>
  <si>
    <t>Scenario 2. Full-Execution Pricing</t>
  </si>
  <si>
    <t>Senior/ Junior</t>
  </si>
  <si>
    <t>Interface Technical Lead</t>
  </si>
  <si>
    <t>Interface Developer</t>
  </si>
  <si>
    <t xml:space="preserve">2. It is the responsibility of the Bidder to ensure spreadsheet calculations are correct.  </t>
  </si>
  <si>
    <t>3. Although Optional Termination Assistance Services could occur at the end of any of M&amp;O Years 3, 4, or 5, Bidders must provide Year 5 Termination Assistance Services costs for evaluation purposes only.</t>
  </si>
  <si>
    <t>Project Manager</t>
  </si>
  <si>
    <t>Project Integration Manager</t>
  </si>
  <si>
    <t>Technical Lead</t>
  </si>
  <si>
    <t>Testing Lead</t>
  </si>
  <si>
    <t>5. Bidders may insert additional rows as required for Projects. It is the responsibility of the Bidder to ensure spreadsheet calculations are correct.</t>
  </si>
  <si>
    <t>Optional New Functionality Configuration Projects Hourly Rates</t>
  </si>
  <si>
    <t>Worksheet for Bidder to provide ongoing Maintenance and Operations (M&amp;O) Support costs.</t>
  </si>
  <si>
    <t>1. All tasks associated with the Maintenance and Operations (M&amp;O) Support services proposed shall be included in the Total Ongoing Costs based on the Composite Rate for M&amp;O Support from Form VII-6, Labor Rates.</t>
  </si>
  <si>
    <t>2. The percentages listed for the minimum list of deliverables above may not be exceed, but can be decreased to allow for additional deliverables and associated percentages. The Percentage Total in Column H shall not exceed 100% across all three Years of the base Agreement.</t>
  </si>
  <si>
    <t>5. Payment of the retention for New Functionality Configuration Projects, that are subsequently deployed, will be paid to the Contractor upon Final Acceptance of the deployment to at least one court and Shared Services. Payment of retention for New Functionality Configuration Projects, that are not deployed will be paid to the Contractor upon Final Acceptance of the configuration.</t>
  </si>
  <si>
    <t>DMS RFP Cost Workbook</t>
  </si>
  <si>
    <t>Implemenation Project</t>
  </si>
  <si>
    <t>VII-2. Implementation Project Costs</t>
  </si>
  <si>
    <t>Implementation Project Costs</t>
  </si>
  <si>
    <t>Implementation Project Hourly Rates</t>
  </si>
  <si>
    <t>Total Cost</t>
  </si>
  <si>
    <t>Detailed Description</t>
  </si>
  <si>
    <t>Other</t>
  </si>
  <si>
    <t>VII-8. Payment Schedule</t>
  </si>
  <si>
    <t>VII-7. Hosting Services</t>
  </si>
  <si>
    <t>Hosting Services M&amp;O Support</t>
  </si>
  <si>
    <t>License and Software fM&amp;O Support</t>
  </si>
  <si>
    <t>Functional Lead</t>
  </si>
  <si>
    <t>Conversion/Migration Lead</t>
  </si>
  <si>
    <t>Software Specifications (Extended Add-On)</t>
  </si>
  <si>
    <t>Software Item Description</t>
  </si>
  <si>
    <t>Software Costs - Subscription or Perpetual</t>
  </si>
  <si>
    <t>Implementation Project Payment Schedule</t>
  </si>
  <si>
    <t>Business Solution</t>
  </si>
  <si>
    <t>Hosting Services</t>
  </si>
  <si>
    <t>Notes</t>
  </si>
  <si>
    <t>Total Cost Summary - JCC</t>
  </si>
  <si>
    <t xml:space="preserve">3.  Bidders may insert additional rows as required.  It is the responsibility of the Bidder to ensure spreadsheet calculations are correct.  </t>
  </si>
  <si>
    <t>1.  All tasks associated with the Implementation Project services proposed shall be included in the total one-time cost for that service.</t>
  </si>
  <si>
    <t>License and Software M&amp;O Support</t>
  </si>
  <si>
    <t>Tier2</t>
  </si>
  <si>
    <t>Tier3</t>
  </si>
  <si>
    <t>Tier4</t>
  </si>
  <si>
    <t>Tier 5</t>
  </si>
  <si>
    <t>Unlimited</t>
  </si>
  <si>
    <t>Min User</t>
  </si>
  <si>
    <t>Max User</t>
  </si>
  <si>
    <t xml:space="preserve">List Price </t>
  </si>
  <si>
    <t xml:space="preserve">Discount </t>
  </si>
  <si>
    <t>VII-6. Software Costs</t>
  </si>
  <si>
    <t>VII-5. Labor Rates</t>
  </si>
  <si>
    <t>VII-4. M&amp;O Support Costs</t>
  </si>
  <si>
    <t>Scoping Services (Optional)</t>
  </si>
  <si>
    <t>Total Cost Summary - Appellate Court</t>
  </si>
  <si>
    <t>Hosting &amp; Operation</t>
  </si>
  <si>
    <t>Core/CPU Infrastructure</t>
  </si>
  <si>
    <t>Initial Storage</t>
  </si>
  <si>
    <t>Storage Growth Estimates (Annual)</t>
  </si>
  <si>
    <t>Backups</t>
  </si>
  <si>
    <t>Disaster Recovery Readiness</t>
  </si>
  <si>
    <t>Network Utilization</t>
  </si>
  <si>
    <t>Units</t>
  </si>
  <si>
    <t>Discount</t>
  </si>
  <si>
    <t>Cost per Unit</t>
  </si>
  <si>
    <t>Total Per Year</t>
  </si>
  <si>
    <t>List Price/Annual</t>
  </si>
  <si>
    <t>Rate</t>
  </si>
  <si>
    <t>Implementation Pricing Model</t>
  </si>
  <si>
    <t xml:space="preserve">   Basic Configuration (e.g. workflow, role)</t>
  </si>
  <si>
    <t xml:space="preserve">   Customization (Integration with non standart software)</t>
  </si>
  <si>
    <t xml:space="preserve">Termination Assistance </t>
  </si>
  <si>
    <t>Tier1</t>
  </si>
  <si>
    <t>&lt;Appellate Courts One Time Implementation Pricing Model</t>
  </si>
  <si>
    <t>&lt;JCC One Time Implementation Pricing Model&gt;</t>
  </si>
  <si>
    <t xml:space="preserve">Total Deliverable Cost </t>
  </si>
  <si>
    <t xml:space="preserve">Quantity </t>
  </si>
  <si>
    <t xml:space="preserve">   Complex Configuration (e.g. workflow, role) </t>
  </si>
  <si>
    <t xml:space="preserve">Appelate Court </t>
  </si>
  <si>
    <t>JCC</t>
  </si>
  <si>
    <t>Tier</t>
  </si>
  <si>
    <t>License Type
(e.g., enterprise, subscription, perpetual)</t>
  </si>
  <si>
    <t>2.  Business Solution Services</t>
  </si>
  <si>
    <t xml:space="preserve"> On-going Maintenance and Operations Support - Appellate Court</t>
  </si>
  <si>
    <t>Package 1</t>
  </si>
  <si>
    <t xml:space="preserve">Package 2 </t>
  </si>
  <si>
    <t>VII-3. Implementation Project Costs Pricing Model</t>
  </si>
  <si>
    <t>Worksheet for Bidder to describe and itemize all one-time and ongoing software costs.</t>
  </si>
  <si>
    <t>Worksheet for Bidder to describe and itemize all one-time and ongoing hosting services.</t>
  </si>
  <si>
    <t>Worksheet for one-time Implementation Project costs based on SOW Deliverables.</t>
  </si>
  <si>
    <t>Worksheet for Bidder to provide Implementation Project Costs Break Down.</t>
  </si>
  <si>
    <t>1.  Project Preparation/Discovery Services</t>
  </si>
  <si>
    <t>Implementation Project/Professional Services</t>
  </si>
  <si>
    <t>3.  Realization/Configuration &amp;Testing</t>
  </si>
  <si>
    <t>4.  Final Preparation/Training</t>
  </si>
  <si>
    <t>5.  Go Live Deployment Support/Post Implementation</t>
  </si>
  <si>
    <t>2.Business Solution Services</t>
  </si>
  <si>
    <t xml:space="preserve">Deliverables </t>
  </si>
  <si>
    <t>3.Realization/Configuration &amp;Testing</t>
  </si>
  <si>
    <t>4.Final Preparation/Training</t>
  </si>
  <si>
    <t>5. Go Live Deployment Support/Post Implementation</t>
  </si>
  <si>
    <t>Assumptions/Notes:</t>
  </si>
  <si>
    <t xml:space="preserve">1. Please provide details pertaining to the assumptions, expectations, and/or performance parameters you have used as the basis for your pricing.  </t>
  </si>
  <si>
    <t xml:space="preserve"> On-going Maintenance and Operations Support - JCC</t>
  </si>
  <si>
    <t>3. The Bidder may include additional Staff Position titles to accurately represent the classifications it uses various classifications and grades of
 its Projects personnel, but it must include at a minimum all Key Positions listed in the tables above.</t>
  </si>
  <si>
    <t xml:space="preserve">1. All costs associated with the purchase, delivery, installation, inspection, licenses and production of the COTS software components shall be loaded into the Software Cost.   </t>
  </si>
  <si>
    <t xml:space="preserve">2. Bidders may insert additional rows as required.  It is the responsibility of the Bidder to ensure spreadsheet calculations are correct.  </t>
  </si>
  <si>
    <t>4. Software Items in the Software Costs table shall correspond to the Software Items in the Software Specifications table.</t>
  </si>
  <si>
    <t>5. Volume pricing at the given tiers are cumulative per purchasing entity including future purchases.</t>
  </si>
  <si>
    <t>Standart M&amp;O</t>
  </si>
  <si>
    <t>APPENDIX B-02 – IMPLEMENTATION AND SUPPORT REQUIREMENTS Deliverable 1 thru 17</t>
  </si>
  <si>
    <t>APPENDIX B-02 – IMPLEMENTATION AND SUPPORT REQUIREMENTS Deliverable 18 thru 37</t>
  </si>
  <si>
    <t>APPENDIX B-02 – IMPLEMENTATION AND SUPPORT REQUIREMENTS Deliverable 38 thru 48</t>
  </si>
  <si>
    <t>APPENDIX B-02 – IMPLEMENTATION AND SUPPORT REQUIREMENTS Deliverable 49 thru 66</t>
  </si>
  <si>
    <t>APPENDIX B-02 – IMPLEMENTATION AND SUPPORT REQUIREMENTS Deliverable 67 thru 73</t>
  </si>
  <si>
    <t>6.  Document Conversion/Migration (Optional)</t>
  </si>
  <si>
    <t xml:space="preserve">Appellate Court </t>
  </si>
  <si>
    <t>6. Bidders must at a minimum use the Deliverables listed above from the Minimum Deliverables List in Appendix B-02 Implementation and Support Requirements, Section 5.2, Minimum Deliverables List. Bidders may add to the list in alignment with their Proposed Project Plans, or they may use a Minimum Deliverable on multiple rows. However, Bidders must not change the deliverable numbers of the Minimum Deliverables list.</t>
  </si>
  <si>
    <t>Blended Labor Rate (hourly):</t>
  </si>
  <si>
    <t>Year 1 M&amp;O</t>
  </si>
  <si>
    <t>Year 2 M&amp;O</t>
  </si>
  <si>
    <t>Year 3 M&amp;O</t>
  </si>
  <si>
    <t>Year 4 M&amp;O</t>
  </si>
  <si>
    <t>Year 5 M&amp;O</t>
  </si>
  <si>
    <t>KT Level 2,3 JCC Staff for future support</t>
  </si>
  <si>
    <t>6. Document Conversion/Migration (Optional)</t>
  </si>
  <si>
    <t>2.   Risk Management Plan</t>
  </si>
  <si>
    <t>1.   Project Mangement Plan</t>
  </si>
  <si>
    <t>1.   Operational and Technical Assessment</t>
  </si>
  <si>
    <t>2.   Business Process Fit/Gap Analysis</t>
  </si>
  <si>
    <t>3.   System Security Strategy and Plans</t>
  </si>
  <si>
    <t>4.   Software Configuration Management Policies and Procedures</t>
  </si>
  <si>
    <t>1.   Test Cases and Test Data</t>
  </si>
  <si>
    <t>2.   Test Results Documentation</t>
  </si>
  <si>
    <t>1.   Deployment Plans</t>
  </si>
  <si>
    <t xml:space="preserve">2.   Site Training Documentation: </t>
  </si>
  <si>
    <t>4.   Deliver Documentation Conversion Migration</t>
  </si>
  <si>
    <t>5.   Deliver Training and Knowledge Transfer</t>
  </si>
  <si>
    <t xml:space="preserve">7.   Organization Change Management:Recommendation </t>
  </si>
  <si>
    <t>8.   Batch Job Schedule</t>
  </si>
  <si>
    <t>3.  User Acceptance Test</t>
  </si>
  <si>
    <t>3.   Documentation Review and Accetance Guide</t>
  </si>
  <si>
    <t>6.   Deliver End User Training Materials</t>
  </si>
  <si>
    <t>1.   Sign-off Site Data Migration</t>
  </si>
  <si>
    <t>3.   Master Test Strategy</t>
  </si>
  <si>
    <t>4.   Project Status Reports</t>
  </si>
  <si>
    <t xml:space="preserve">5.  Document/Create Technical System Design </t>
  </si>
  <si>
    <t>6.   Functional and Technical Requirements</t>
  </si>
  <si>
    <t>7.   End to End Test Plans</t>
  </si>
  <si>
    <t>8.   Final Test Plans and Test Scripts</t>
  </si>
  <si>
    <t>9.  Document Conversion Migration Strategy and Plan</t>
  </si>
  <si>
    <t>9. Create Go /No-go Checklist</t>
  </si>
  <si>
    <t xml:space="preserve">2. Perform Phase Closeout </t>
  </si>
  <si>
    <t>Project Concept (Preparation)</t>
  </si>
  <si>
    <t xml:space="preserve">Year 1
</t>
  </si>
  <si>
    <t xml:space="preserve">Year 3
</t>
  </si>
  <si>
    <t xml:space="preserve">Year 4
</t>
  </si>
  <si>
    <t xml:space="preserve">Year 5
</t>
  </si>
  <si>
    <t xml:space="preserve">Year 2
</t>
  </si>
  <si>
    <t xml:space="preserve">Hours </t>
  </si>
  <si>
    <t xml:space="preserve">2.  Bidders must at a minimum use the Deliverables listed above from Appendix B-02 Implementation and Support Requirements, Section 5.2, Minimum List of Deliverables. </t>
  </si>
  <si>
    <t xml:space="preserve">Bidders may add to the list in alignment with their Proposed Project Plans, or they may use a Minimum Deliverable on multiple rows. </t>
  </si>
  <si>
    <t>However, Bidders must not change the deliverable numbers of the Minimum Deliverables list.</t>
  </si>
  <si>
    <t xml:space="preserve">4. Scoping Services are for bidders to review and discover special needs such as number and the type of customized workflows, interfaces, and/or document </t>
  </si>
  <si>
    <t xml:space="preserve">conversion/migration. Format of the documents to be converted/migrated includes but not limited to hard copies, MS Office files, PDF, CAD, audio/video, </t>
  </si>
  <si>
    <t>and the next generation CAD etc on the local drives or FPT sites.</t>
  </si>
  <si>
    <t>Total One-time Costs</t>
  </si>
  <si>
    <t xml:space="preserve"> conversion/migration. Format of the documents to be converted/migrated includes but not limited to hard copies, MS Office files, PDF, CAD, audio/video, </t>
  </si>
  <si>
    <t>6. Individual and Hourly Rates shall not increase greater than 5% per year in the M&amp;O Support Hourly Rates table above.</t>
  </si>
  <si>
    <t>4. If the Bidder's existing titles differ from those listed, it must map its titles to the listed categories to the extent possible and provide its mapping 
reference with Pricing Assumptions.</t>
  </si>
  <si>
    <t>3. All software and associated warranty, maintenance documents must be purchased in the JCC's name. The Bidder must provide to the JCC all documentation related to software purchases including, but not limited to invoices, packing slips, license agreements, and other details that may be required for audit and accounting.</t>
  </si>
  <si>
    <t xml:space="preserve">7. The Bidder may insert additional rows as required.  </t>
  </si>
  <si>
    <t xml:space="preserve">8. It is the responsibility of the Bidder to ensure spreadsheet calculations are correct.  </t>
  </si>
  <si>
    <t>Worksheet for Bidder to provide Hourly Rates and Blended Rates.</t>
  </si>
  <si>
    <t xml:space="preserve">2. For Custom Integration section highlighted in dark gray, we understand it will be part of the scoping services. </t>
  </si>
  <si>
    <t>7. All bidder should provided a blended labor rate based upon the sample staff positions listed above.</t>
  </si>
  <si>
    <t xml:space="preserve">1. Bidders may insert additional rows as required.  It is the responsibility of the Bidder to ensure spreadsheet calculations are correct.  </t>
  </si>
  <si>
    <r>
      <t>4. Please assume</t>
    </r>
    <r>
      <rPr>
        <b/>
        <sz val="9"/>
        <rFont val="Arial"/>
        <family val="2"/>
      </rPr>
      <t xml:space="preserve"> 240 </t>
    </r>
    <r>
      <rPr>
        <sz val="9"/>
        <rFont val="Arial"/>
        <family val="2"/>
      </rPr>
      <t>hour in support for the first two years of the appellate court deployment.</t>
    </r>
  </si>
  <si>
    <t>5.For Scoping services please refer to Appendix B04b Cost Estimate Form.</t>
  </si>
  <si>
    <t>3. Scoping Services are for bidders to review and discover special needs such as number and the type of customized workflows, interfaces, and/or document</t>
  </si>
  <si>
    <t>4.For Scoping services please refer to Appendix B04b Cost Estimate Form.</t>
  </si>
  <si>
    <t xml:space="preserve">   Customization (Integration with non standard software)</t>
  </si>
  <si>
    <t xml:space="preserve">Court1 </t>
  </si>
  <si>
    <t>Court 2</t>
  </si>
  <si>
    <t>Court 3</t>
  </si>
  <si>
    <t>Court 4</t>
  </si>
  <si>
    <t>Court 5</t>
  </si>
  <si>
    <t>Court 6</t>
  </si>
  <si>
    <t>Court 7</t>
  </si>
  <si>
    <t>Court 8</t>
  </si>
  <si>
    <t>Court 9</t>
  </si>
  <si>
    <t>7.Scanning Services (Optional)</t>
  </si>
  <si>
    <t xml:space="preserve">Total Cost </t>
  </si>
  <si>
    <t>Total Deliverable Cost by Court</t>
  </si>
  <si>
    <t>`</t>
  </si>
  <si>
    <t>7.  Scanning Services (Optional)</t>
  </si>
  <si>
    <t xml:space="preserve">8. Scoping Services </t>
  </si>
  <si>
    <t>7. Scanning Services (Optional)</t>
  </si>
  <si>
    <t>8. Scoping Services (Optional)</t>
  </si>
  <si>
    <t>6. Cost workbook assumes that software add-ons are a one time cost. If software add-ons are an an ongoing expense please include within the software cost table Year 1 thru 5.</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</si>
</sst>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quot;$&quot;* #,##0.000_);_(&quot;$&quot;* \(#,##0.000\);_(&quot;$&quot;* &quot;-&quot;??_);_(@_)"/>
    <numFmt numFmtId="168" formatCode="_(&quot;$&quot;* #,##0.0000_);_(&quot;$&quot;* \(#,##0.0000\);_(&quot;$&quot;* &quot;-&quot;??_);_(@_)"/>
    <numFmt numFmtId="169" formatCode="_(&quot;$&quot;* #,##0_);_(&quot;$&quot;* \(#,##0\);_(&quot;$&quot;* &quot;-&quot;??_);_(@_)"/>
    <numFmt numFmtId="170" formatCode="_(&quot;$&quot;* #,##0.0_);_(&quot;$&quot;* \(#,##0.0\);_(&quot;$&quot;* &quot;-&quot;??_);_(@_)"/>
    <numFmt numFmtId="171" formatCode="_([$$-409]* #,##0_);_([$$-409]* \(#,##0\);_([$$-409]* &quot;-&quot;_);_(@_)"/>
    <numFmt numFmtId="172" formatCode="_(* #,##0.0000_);_(* \(#,##0.0000\);_(* &quot;-&quot;????_);_(@_)"/>
    <numFmt numFmtId="173" formatCode="_(&quot;$&quot;* #,##0.0000_);_(&quot;$&quot;* \(#,##0.0000\);_(&quot;$&quot;* &quot;-&quot;????_);_(@_)"/>
    <numFmt numFmtId="174" formatCode="&quot;$&quot;#,##0.00"/>
    <numFmt numFmtId="175" formatCode="&quot;$&quot;#,##0.0"/>
    <numFmt numFmtId="176" formatCode="&quot;$&quot;#,##0"/>
    <numFmt numFmtId="177" formatCode="&quot;$&quot;\ \ #,##0"/>
    <numFmt numFmtId="178" formatCode="_(* #,##0_);_(* \(#,##0\);_(* &quot;-&quot;??_);_(@_)"/>
    <numFmt numFmtId="179" formatCode="#,##0.00000_);\(#,##0.00000\)"/>
    <numFmt numFmtId="180" formatCode="0.0,"/>
    <numFmt numFmtId="181" formatCode="#,##0.0,"/>
    <numFmt numFmtId="182" formatCode="0.0"/>
    <numFmt numFmtId="183" formatCode="\+0%;0%"/>
    <numFmt numFmtId="184" formatCode="\+0%;\-0%"/>
    <numFmt numFmtId="185" formatCode="0.0%"/>
    <numFmt numFmtId="186" formatCode="#,##0.0"/>
    <numFmt numFmtId="187" formatCode="0."/>
    <numFmt numFmtId="188" formatCode="&quot;$&quot;#,##0.0_);[Red]\(&quot;$&quot;#,##0.0\)"/>
    <numFmt numFmtId="189" formatCode="&quot;$&quot;#,##0.000000"/>
    <numFmt numFmtId="190" formatCode="[$€-2]\ #,##0.00_);[Red]\([$€-2]\ #,##0.00\)"/>
    <numFmt numFmtId="191" formatCode="[$-409]dddd\,\ mmmm\ dd\,\ yyyy"/>
    <numFmt numFmtId="192" formatCode="_(* #,##0.0_);_(* \(#,##0.0\);_(* &quot;-&quot;??_);_(@_)"/>
    <numFmt numFmtId="193" formatCode="0.0."/>
    <numFmt numFmtId="194" formatCode="&quot;$&quot;#,##0.00;[Red]&quot;$&quot;#,##0.00"/>
    <numFmt numFmtId="195" formatCode="#,##0.00;[Red]#,##0.00"/>
  </numFmts>
  <fonts count="51">
    <font>
      <sz val="10"/>
      <name val="Arial"/>
      <family val="0"/>
    </font>
    <font>
      <b/>
      <sz val="10"/>
      <name val="Arial"/>
      <family val="2"/>
    </font>
    <font>
      <b/>
      <i/>
      <sz val="12"/>
      <name val="Arial"/>
      <family val="2"/>
    </font>
    <font>
      <u val="single"/>
      <sz val="10"/>
      <color indexed="12"/>
      <name val="Arial"/>
      <family val="2"/>
    </font>
    <font>
      <sz val="8"/>
      <name val="Arial"/>
      <family val="2"/>
    </font>
    <font>
      <b/>
      <sz val="8"/>
      <name val="Arial"/>
      <family val="2"/>
    </font>
    <font>
      <u val="single"/>
      <sz val="10"/>
      <color indexed="36"/>
      <name val="Arial"/>
      <family val="2"/>
    </font>
    <font>
      <b/>
      <sz val="12"/>
      <name val="Arial"/>
      <family val="2"/>
    </font>
    <font>
      <i/>
      <sz val="8"/>
      <name val="Arial"/>
      <family val="2"/>
    </font>
    <font>
      <sz val="10"/>
      <color indexed="9"/>
      <name val="Arial"/>
      <family val="2"/>
    </font>
    <font>
      <b/>
      <sz val="11"/>
      <name val="Arial"/>
      <family val="2"/>
    </font>
    <font>
      <sz val="11"/>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8"/>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theme="2" tint="-0.4999699890613556"/>
        <bgColor indexed="64"/>
      </patternFill>
    </fill>
    <fill>
      <patternFill patternType="lightGray">
        <bgColor indexed="42"/>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34" fillId="0" borderId="0">
      <alignment/>
      <protection/>
    </xf>
    <xf numFmtId="3" fontId="0" fillId="0" borderId="0">
      <alignment/>
      <protection/>
    </xf>
    <xf numFmtId="3"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65">
    <xf numFmtId="0" fontId="0" fillId="0" borderId="0" xfId="0" applyAlignment="1">
      <alignment/>
    </xf>
    <xf numFmtId="0" fontId="0" fillId="0" borderId="0" xfId="0" applyBorder="1" applyAlignment="1">
      <alignment/>
    </xf>
    <xf numFmtId="0" fontId="1" fillId="0" borderId="0" xfId="0" applyFont="1" applyAlignment="1">
      <alignment/>
    </xf>
    <xf numFmtId="0" fontId="0" fillId="0" borderId="0" xfId="0" applyFill="1" applyBorder="1" applyAlignment="1">
      <alignment/>
    </xf>
    <xf numFmtId="0" fontId="0" fillId="0" borderId="0" xfId="0" applyBorder="1" applyAlignment="1">
      <alignment horizontal="left" indent="1"/>
    </xf>
    <xf numFmtId="0" fontId="0" fillId="0" borderId="0" xfId="0" applyBorder="1" applyAlignment="1">
      <alignment horizontal="center"/>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ont="1" applyAlignment="1">
      <alignment/>
    </xf>
    <xf numFmtId="3" fontId="0" fillId="0" borderId="0" xfId="60">
      <alignment/>
      <protection/>
    </xf>
    <xf numFmtId="3" fontId="4" fillId="0" borderId="0" xfId="60" applyFont="1">
      <alignment/>
      <protection/>
    </xf>
    <xf numFmtId="3" fontId="0" fillId="0" borderId="0" xfId="60" applyBorder="1">
      <alignment/>
      <protection/>
    </xf>
    <xf numFmtId="3" fontId="1" fillId="0" borderId="0" xfId="60" applyFont="1" applyBorder="1">
      <alignment/>
      <protection/>
    </xf>
    <xf numFmtId="0" fontId="0" fillId="0" borderId="0" xfId="0" applyFont="1" applyAlignment="1" applyProtection="1">
      <alignment/>
      <protection/>
    </xf>
    <xf numFmtId="0" fontId="0" fillId="33" borderId="10" xfId="0" applyFont="1" applyFill="1" applyBorder="1" applyAlignment="1">
      <alignment horizontal="centerContinuous"/>
    </xf>
    <xf numFmtId="0" fontId="1" fillId="33" borderId="11" xfId="0" applyFont="1" applyFill="1" applyBorder="1" applyAlignment="1">
      <alignment horizontal="center"/>
    </xf>
    <xf numFmtId="0" fontId="1" fillId="33" borderId="11" xfId="0" applyFont="1" applyFill="1" applyBorder="1" applyAlignment="1">
      <alignment horizontal="center" wrapText="1"/>
    </xf>
    <xf numFmtId="181" fontId="5" fillId="0" borderId="0" xfId="60" applyNumberFormat="1" applyFont="1" applyBorder="1">
      <alignment/>
      <protection/>
    </xf>
    <xf numFmtId="3" fontId="0" fillId="0" borderId="0" xfId="60" applyFill="1">
      <alignment/>
      <protection/>
    </xf>
    <xf numFmtId="0" fontId="4" fillId="0" borderId="11" xfId="0" applyFont="1" applyBorder="1" applyAlignment="1">
      <alignment/>
    </xf>
    <xf numFmtId="0" fontId="0" fillId="0" borderId="11" xfId="0" applyBorder="1" applyAlignment="1">
      <alignment horizontal="left" wrapText="1" indent="1"/>
    </xf>
    <xf numFmtId="0" fontId="1" fillId="34" borderId="11" xfId="0" applyFont="1" applyFill="1" applyBorder="1" applyAlignment="1">
      <alignment horizontal="left"/>
    </xf>
    <xf numFmtId="0" fontId="0" fillId="0" borderId="0" xfId="0" applyFont="1" applyAlignment="1">
      <alignment/>
    </xf>
    <xf numFmtId="176" fontId="4" fillId="34" borderId="11" xfId="44" applyNumberFormat="1" applyFont="1" applyFill="1" applyBorder="1" applyAlignment="1" applyProtection="1">
      <alignment/>
      <protection locked="0"/>
    </xf>
    <xf numFmtId="0" fontId="4" fillId="34" borderId="11" xfId="44" applyNumberFormat="1" applyFont="1" applyFill="1" applyBorder="1" applyAlignment="1" applyProtection="1">
      <alignment/>
      <protection locked="0"/>
    </xf>
    <xf numFmtId="0" fontId="4" fillId="34" borderId="11" xfId="0" applyFont="1" applyFill="1" applyBorder="1" applyAlignment="1">
      <alignment horizontal="left" wrapText="1"/>
    </xf>
    <xf numFmtId="0" fontId="5" fillId="33" borderId="11" xfId="0" applyFont="1" applyFill="1" applyBorder="1" applyAlignment="1">
      <alignment horizontal="center" wrapText="1"/>
    </xf>
    <xf numFmtId="178" fontId="5" fillId="33" borderId="11" xfId="42" applyNumberFormat="1" applyFont="1" applyFill="1" applyBorder="1" applyAlignment="1">
      <alignment horizontal="center" wrapText="1"/>
    </xf>
    <xf numFmtId="0" fontId="5" fillId="33" borderId="12" xfId="0" applyFont="1" applyFill="1" applyBorder="1" applyAlignment="1">
      <alignment horizontal="center" wrapText="1"/>
    </xf>
    <xf numFmtId="178" fontId="5" fillId="33" borderId="13" xfId="42" applyNumberFormat="1" applyFont="1" applyFill="1" applyBorder="1" applyAlignment="1">
      <alignment horizontal="centerContinuous"/>
    </xf>
    <xf numFmtId="178" fontId="5" fillId="33" borderId="10" xfId="42" applyNumberFormat="1" applyFont="1" applyFill="1" applyBorder="1" applyAlignment="1">
      <alignment horizontal="centerContinuous"/>
    </xf>
    <xf numFmtId="3" fontId="5" fillId="0" borderId="0" xfId="60" applyFont="1" applyBorder="1">
      <alignment/>
      <protection/>
    </xf>
    <xf numFmtId="3" fontId="5" fillId="33" borderId="11" xfId="60" applyFont="1" applyFill="1" applyBorder="1" applyAlignment="1">
      <alignment horizontal="right"/>
      <protection/>
    </xf>
    <xf numFmtId="181" fontId="5" fillId="33" borderId="10" xfId="60" applyNumberFormat="1" applyFont="1" applyFill="1" applyBorder="1">
      <alignment/>
      <protection/>
    </xf>
    <xf numFmtId="3" fontId="5" fillId="33" borderId="12" xfId="60" applyFont="1" applyFill="1" applyBorder="1" applyAlignment="1">
      <alignment horizontal="center" wrapText="1"/>
      <protection/>
    </xf>
    <xf numFmtId="3" fontId="5" fillId="33" borderId="14" xfId="60" applyFont="1" applyFill="1" applyBorder="1">
      <alignment/>
      <protection/>
    </xf>
    <xf numFmtId="3" fontId="4" fillId="33" borderId="10" xfId="60" applyFont="1" applyFill="1" applyBorder="1">
      <alignment/>
      <protection/>
    </xf>
    <xf numFmtId="3" fontId="5" fillId="33" borderId="10" xfId="60" applyFont="1" applyFill="1" applyBorder="1" applyAlignment="1">
      <alignment horizontal="center"/>
      <protection/>
    </xf>
    <xf numFmtId="3" fontId="5" fillId="33" borderId="13" xfId="60" applyFont="1" applyFill="1" applyBorder="1" applyAlignment="1">
      <alignment horizontal="center"/>
      <protection/>
    </xf>
    <xf numFmtId="3" fontId="5" fillId="33" borderId="14" xfId="60" applyFont="1" applyFill="1" applyBorder="1" applyAlignment="1">
      <alignment horizontal="left"/>
      <protection/>
    </xf>
    <xf numFmtId="0" fontId="0" fillId="0" borderId="0" xfId="0" applyFont="1" applyAlignment="1">
      <alignment vertical="top"/>
    </xf>
    <xf numFmtId="0" fontId="0" fillId="0" borderId="0" xfId="0" applyAlignment="1">
      <alignment vertical="top" wrapText="1"/>
    </xf>
    <xf numFmtId="178" fontId="5" fillId="33" borderId="12" xfId="42" applyNumberFormat="1" applyFont="1" applyFill="1" applyBorder="1" applyAlignment="1">
      <alignment horizontal="center" wrapText="1"/>
    </xf>
    <xf numFmtId="0" fontId="5" fillId="33" borderId="10" xfId="0" applyFont="1" applyFill="1" applyBorder="1" applyAlignment="1">
      <alignment horizontal="centerContinuous"/>
    </xf>
    <xf numFmtId="3" fontId="5" fillId="33" borderId="15" xfId="60" applyFont="1" applyFill="1" applyBorder="1" applyAlignment="1">
      <alignment horizontal="center" wrapText="1"/>
      <protection/>
    </xf>
    <xf numFmtId="0" fontId="2" fillId="0" borderId="0" xfId="0" applyFont="1" applyFill="1" applyBorder="1" applyAlignment="1">
      <alignment/>
    </xf>
    <xf numFmtId="0" fontId="9"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3" fontId="0" fillId="0" borderId="0" xfId="60" applyBorder="1" applyAlignment="1">
      <alignment/>
      <protection/>
    </xf>
    <xf numFmtId="0" fontId="7" fillId="0" borderId="0" xfId="0" applyFont="1" applyFill="1" applyBorder="1" applyAlignment="1">
      <alignment horizontal="left"/>
    </xf>
    <xf numFmtId="3" fontId="5" fillId="33" borderId="11" xfId="60" applyFont="1" applyFill="1" applyBorder="1" applyAlignment="1">
      <alignment horizontal="center" wrapText="1"/>
      <protection/>
    </xf>
    <xf numFmtId="3" fontId="4" fillId="0" borderId="16" xfId="60" applyFont="1" applyBorder="1">
      <alignment/>
      <protection/>
    </xf>
    <xf numFmtId="181" fontId="5" fillId="0" borderId="17" xfId="60" applyNumberFormat="1" applyFont="1" applyBorder="1">
      <alignment/>
      <protection/>
    </xf>
    <xf numFmtId="0" fontId="5" fillId="33" borderId="11" xfId="0" applyFont="1" applyFill="1" applyBorder="1" applyAlignment="1" applyProtection="1">
      <alignment horizontal="center" wrapText="1"/>
      <protection/>
    </xf>
    <xf numFmtId="0" fontId="5" fillId="33" borderId="11" xfId="0" applyFont="1" applyFill="1" applyBorder="1" applyAlignment="1" applyProtection="1">
      <alignment horizontal="right"/>
      <protection/>
    </xf>
    <xf numFmtId="0" fontId="1" fillId="33" borderId="11" xfId="0" applyFont="1" applyFill="1" applyBorder="1" applyAlignment="1">
      <alignment horizontal="right"/>
    </xf>
    <xf numFmtId="3" fontId="5" fillId="33" borderId="10" xfId="60" applyFont="1" applyFill="1" applyBorder="1">
      <alignment/>
      <protection/>
    </xf>
    <xf numFmtId="3" fontId="4" fillId="0" borderId="0" xfId="60" applyFont="1" applyBorder="1">
      <alignment/>
      <protection/>
    </xf>
    <xf numFmtId="3" fontId="5" fillId="33" borderId="10" xfId="60" applyFont="1" applyFill="1" applyBorder="1" applyAlignment="1">
      <alignment horizontal="left"/>
      <protection/>
    </xf>
    <xf numFmtId="178" fontId="5" fillId="33" borderId="14" xfId="42" applyNumberFormat="1" applyFont="1" applyFill="1" applyBorder="1" applyAlignment="1">
      <alignment horizontal="left"/>
    </xf>
    <xf numFmtId="176" fontId="4" fillId="33" borderId="11" xfId="44" applyNumberFormat="1" applyFont="1" applyFill="1" applyBorder="1" applyAlignment="1" applyProtection="1">
      <alignment/>
      <protection locked="0"/>
    </xf>
    <xf numFmtId="0" fontId="4" fillId="34" borderId="11" xfId="0" applyFont="1" applyFill="1" applyBorder="1" applyAlignment="1">
      <alignment vertical="top" wrapText="1"/>
    </xf>
    <xf numFmtId="0" fontId="4" fillId="34" borderId="11" xfId="0" applyFont="1" applyFill="1" applyBorder="1" applyAlignment="1">
      <alignment horizontal="center" vertical="top" wrapText="1"/>
    </xf>
    <xf numFmtId="0" fontId="8" fillId="0" borderId="14" xfId="0" applyFont="1" applyBorder="1" applyAlignment="1">
      <alignment horizontal="right" vertical="top"/>
    </xf>
    <xf numFmtId="0" fontId="8" fillId="35" borderId="14" xfId="0" applyFont="1" applyFill="1" applyBorder="1" applyAlignment="1">
      <alignment horizontal="right" vertical="top"/>
    </xf>
    <xf numFmtId="3" fontId="5" fillId="33" borderId="11" xfId="60" applyFont="1" applyFill="1" applyBorder="1" applyAlignment="1">
      <alignment horizontal="right" vertical="top"/>
      <protection/>
    </xf>
    <xf numFmtId="0" fontId="0" fillId="0" borderId="0" xfId="0" applyAlignment="1">
      <alignment vertical="top"/>
    </xf>
    <xf numFmtId="37" fontId="4" fillId="33" borderId="11" xfId="60" applyNumberFormat="1" applyFont="1" applyFill="1" applyBorder="1" applyAlignment="1" applyProtection="1">
      <alignment vertical="top"/>
      <protection locked="0"/>
    </xf>
    <xf numFmtId="176" fontId="4" fillId="36" borderId="11" xfId="44" applyNumberFormat="1" applyFont="1" applyFill="1" applyBorder="1" applyAlignment="1" applyProtection="1">
      <alignment/>
      <protection locked="0"/>
    </xf>
    <xf numFmtId="0" fontId="0" fillId="0" borderId="0" xfId="0" applyAlignment="1">
      <alignment/>
    </xf>
    <xf numFmtId="0" fontId="5" fillId="33" borderId="11" xfId="0" applyFont="1" applyFill="1" applyBorder="1" applyAlignment="1">
      <alignment horizontal="center"/>
    </xf>
    <xf numFmtId="0" fontId="5" fillId="33" borderId="14" xfId="0" applyFont="1" applyFill="1" applyBorder="1" applyAlignment="1">
      <alignment horizontal="center" wrapText="1"/>
    </xf>
    <xf numFmtId="0" fontId="4" fillId="0" borderId="0" xfId="0" applyFont="1" applyFill="1" applyBorder="1" applyAlignment="1">
      <alignment/>
    </xf>
    <xf numFmtId="176" fontId="4" fillId="0" borderId="0" xfId="0" applyNumberFormat="1" applyFont="1" applyBorder="1" applyAlignment="1">
      <alignment/>
    </xf>
    <xf numFmtId="0" fontId="4" fillId="0" borderId="0" xfId="0" applyFont="1" applyAlignment="1">
      <alignment/>
    </xf>
    <xf numFmtId="0" fontId="5" fillId="33" borderId="14" xfId="0" applyFont="1" applyFill="1" applyBorder="1" applyAlignment="1">
      <alignment horizontal="center" vertical="top"/>
    </xf>
    <xf numFmtId="0" fontId="4" fillId="34" borderId="11" xfId="0" applyFont="1" applyFill="1" applyBorder="1" applyAlignment="1">
      <alignment horizontal="center" vertical="top" wrapText="1"/>
    </xf>
    <xf numFmtId="176" fontId="4" fillId="34" borderId="11" xfId="0" applyNumberFormat="1" applyFont="1" applyFill="1" applyBorder="1" applyAlignment="1">
      <alignment horizontal="right" vertical="top"/>
    </xf>
    <xf numFmtId="176" fontId="4" fillId="33" borderId="11" xfId="44" applyNumberFormat="1" applyFont="1" applyFill="1" applyBorder="1" applyAlignment="1" applyProtection="1">
      <alignment vertical="top"/>
      <protection locked="0"/>
    </xf>
    <xf numFmtId="0" fontId="5" fillId="33" borderId="14" xfId="0" applyFont="1" applyFill="1" applyBorder="1" applyAlignment="1">
      <alignment/>
    </xf>
    <xf numFmtId="0" fontId="5" fillId="33" borderId="10" xfId="0" applyFont="1" applyFill="1" applyBorder="1" applyAlignment="1">
      <alignment horizontal="left" indent="1"/>
    </xf>
    <xf numFmtId="0" fontId="4" fillId="33" borderId="10" xfId="0" applyFont="1" applyFill="1" applyBorder="1" applyAlignment="1">
      <alignment horizontal="left"/>
    </xf>
    <xf numFmtId="3" fontId="4" fillId="33" borderId="13" xfId="44" applyNumberFormat="1" applyFont="1" applyFill="1" applyBorder="1" applyAlignment="1" applyProtection="1">
      <alignment/>
      <protection locked="0"/>
    </xf>
    <xf numFmtId="181" fontId="5" fillId="33" borderId="10" xfId="60" applyNumberFormat="1" applyFont="1" applyFill="1" applyBorder="1" applyAlignment="1">
      <alignment horizontal="right"/>
      <protection/>
    </xf>
    <xf numFmtId="176" fontId="5" fillId="33" borderId="18" xfId="44" applyNumberFormat="1" applyFont="1" applyFill="1" applyBorder="1" applyAlignment="1" applyProtection="1">
      <alignment/>
      <protection locked="0"/>
    </xf>
    <xf numFmtId="176" fontId="4" fillId="36" borderId="11" xfId="44" applyNumberFormat="1" applyFont="1" applyFill="1" applyBorder="1" applyAlignment="1" applyProtection="1">
      <alignment vertical="top"/>
      <protection locked="0"/>
    </xf>
    <xf numFmtId="0" fontId="3" fillId="0" borderId="11" xfId="53" applyFont="1" applyBorder="1" applyAlignment="1" applyProtection="1">
      <alignment/>
      <protection/>
    </xf>
    <xf numFmtId="0" fontId="0" fillId="0" borderId="0" xfId="0" applyFill="1" applyAlignment="1" applyProtection="1">
      <alignment/>
      <protection/>
    </xf>
    <xf numFmtId="0" fontId="0" fillId="0" borderId="0" xfId="0" applyFill="1" applyAlignment="1">
      <alignment/>
    </xf>
    <xf numFmtId="1" fontId="4" fillId="34" borderId="11" xfId="0" applyNumberFormat="1" applyFont="1" applyFill="1" applyBorder="1" applyAlignment="1">
      <alignment horizontal="center" vertical="top"/>
    </xf>
    <xf numFmtId="3" fontId="3" fillId="0" borderId="11" xfId="53" applyNumberFormat="1" applyBorder="1" applyAlignment="1" applyProtection="1">
      <alignment horizontal="left"/>
      <protection/>
    </xf>
    <xf numFmtId="3" fontId="0" fillId="0" borderId="0" xfId="60" applyFont="1" applyFill="1">
      <alignment/>
      <protection/>
    </xf>
    <xf numFmtId="0" fontId="4" fillId="34" borderId="11" xfId="0" applyFont="1" applyFill="1" applyBorder="1" applyAlignment="1">
      <alignment vertical="top" wrapText="1"/>
    </xf>
    <xf numFmtId="0" fontId="5" fillId="33" borderId="14" xfId="0" applyFont="1" applyFill="1" applyBorder="1" applyAlignment="1" applyProtection="1">
      <alignment horizontal="left"/>
      <protection/>
    </xf>
    <xf numFmtId="0" fontId="4" fillId="33" borderId="10" xfId="0" applyFont="1" applyFill="1" applyBorder="1" applyAlignment="1">
      <alignment horizontal="centerContinuous"/>
    </xf>
    <xf numFmtId="0" fontId="4" fillId="33" borderId="11" xfId="0" applyFont="1" applyFill="1" applyBorder="1" applyAlignment="1">
      <alignment horizontal="centerContinuous"/>
    </xf>
    <xf numFmtId="0" fontId="4" fillId="33" borderId="13" xfId="0" applyFont="1" applyFill="1" applyBorder="1" applyAlignment="1">
      <alignment horizontal="centerContinuous"/>
    </xf>
    <xf numFmtId="0" fontId="5" fillId="33" borderId="12" xfId="0" applyFont="1" applyFill="1" applyBorder="1" applyAlignment="1">
      <alignment horizontal="center" vertical="top" wrapText="1"/>
    </xf>
    <xf numFmtId="0" fontId="5" fillId="33" borderId="19" xfId="0" applyFont="1" applyFill="1" applyBorder="1" applyAlignment="1">
      <alignment horizontal="center" vertical="top" wrapText="1"/>
    </xf>
    <xf numFmtId="0" fontId="4" fillId="34" borderId="11" xfId="0" applyFont="1" applyFill="1" applyBorder="1" applyAlignment="1">
      <alignment horizontal="center" vertical="top"/>
    </xf>
    <xf numFmtId="0" fontId="4" fillId="34" borderId="14" xfId="0" applyFont="1" applyFill="1" applyBorder="1" applyAlignment="1">
      <alignment vertical="top" wrapText="1"/>
    </xf>
    <xf numFmtId="0" fontId="4" fillId="34" borderId="20" xfId="0" applyFont="1" applyFill="1" applyBorder="1" applyAlignment="1">
      <alignment vertical="top" wrapText="1"/>
    </xf>
    <xf numFmtId="0" fontId="4" fillId="33" borderId="21" xfId="0" applyFont="1" applyFill="1" applyBorder="1" applyAlignment="1">
      <alignment horizontal="center" vertical="top" wrapText="1"/>
    </xf>
    <xf numFmtId="9" fontId="4" fillId="34" borderId="13" xfId="0" applyNumberFormat="1" applyFont="1" applyFill="1" applyBorder="1" applyAlignment="1">
      <alignment horizontal="center" vertical="top"/>
    </xf>
    <xf numFmtId="0" fontId="4" fillId="34" borderId="16" xfId="0" applyFont="1" applyFill="1" applyBorder="1" applyAlignment="1">
      <alignment vertical="top" wrapText="1"/>
    </xf>
    <xf numFmtId="0" fontId="4" fillId="33" borderId="19" xfId="0" applyFont="1" applyFill="1" applyBorder="1" applyAlignment="1">
      <alignment horizontal="center" vertical="top" wrapText="1"/>
    </xf>
    <xf numFmtId="9" fontId="4" fillId="33" borderId="19" xfId="0" applyNumberFormat="1" applyFont="1" applyFill="1" applyBorder="1" applyAlignment="1">
      <alignment horizontal="center" vertical="top" wrapText="1"/>
    </xf>
    <xf numFmtId="0" fontId="4" fillId="34" borderId="21" xfId="0" applyFont="1" applyFill="1" applyBorder="1" applyAlignment="1">
      <alignment vertical="top" wrapText="1"/>
    </xf>
    <xf numFmtId="0" fontId="4" fillId="34" borderId="19" xfId="0" applyFont="1" applyFill="1" applyBorder="1" applyAlignment="1">
      <alignment vertical="top" wrapText="1"/>
    </xf>
    <xf numFmtId="0" fontId="4" fillId="34" borderId="12" xfId="0" applyFont="1" applyFill="1" applyBorder="1" applyAlignment="1">
      <alignment vertical="top" wrapText="1"/>
    </xf>
    <xf numFmtId="9" fontId="4" fillId="33" borderId="12" xfId="0" applyNumberFormat="1" applyFont="1" applyFill="1" applyBorder="1" applyAlignment="1">
      <alignment horizontal="center" vertical="top" wrapText="1"/>
    </xf>
    <xf numFmtId="0" fontId="5" fillId="33" borderId="14" xfId="0" applyFont="1" applyFill="1" applyBorder="1" applyAlignment="1">
      <alignment vertical="top"/>
    </xf>
    <xf numFmtId="0" fontId="4" fillId="33" borderId="10" xfId="0" applyFont="1" applyFill="1" applyBorder="1" applyAlignment="1">
      <alignment vertical="top" wrapText="1"/>
    </xf>
    <xf numFmtId="9" fontId="5" fillId="33" borderId="11" xfId="0" applyNumberFormat="1" applyFont="1" applyFill="1" applyBorder="1" applyAlignment="1">
      <alignment horizontal="center" vertical="top"/>
    </xf>
    <xf numFmtId="0" fontId="4" fillId="0" borderId="0" xfId="0" applyFont="1" applyBorder="1" applyAlignment="1">
      <alignment horizontal="center"/>
    </xf>
    <xf numFmtId="0" fontId="4" fillId="0" borderId="0" xfId="0" applyFont="1" applyBorder="1" applyAlignment="1">
      <alignment vertical="top" wrapText="1"/>
    </xf>
    <xf numFmtId="0" fontId="4" fillId="33" borderId="22" xfId="0" applyFont="1" applyFill="1" applyBorder="1" applyAlignment="1">
      <alignment horizontal="centerContinuous"/>
    </xf>
    <xf numFmtId="0" fontId="5" fillId="33" borderId="23" xfId="0" applyFont="1" applyFill="1" applyBorder="1" applyAlignment="1">
      <alignment horizontal="center" vertical="top" wrapText="1"/>
    </xf>
    <xf numFmtId="0" fontId="5" fillId="33" borderId="14" xfId="0" applyFont="1" applyFill="1" applyBorder="1" applyAlignment="1">
      <alignment horizontal="center" vertical="top" wrapText="1"/>
    </xf>
    <xf numFmtId="0" fontId="5" fillId="33" borderId="13" xfId="0" applyFont="1" applyFill="1" applyBorder="1" applyAlignment="1">
      <alignment horizontal="center" vertical="top" wrapText="1"/>
    </xf>
    <xf numFmtId="9" fontId="5" fillId="33" borderId="15" xfId="0" applyNumberFormat="1" applyFont="1" applyFill="1" applyBorder="1" applyAlignment="1">
      <alignment horizontal="center" vertical="top" wrapText="1"/>
    </xf>
    <xf numFmtId="0" fontId="4" fillId="34" borderId="23" xfId="0" applyFont="1" applyFill="1" applyBorder="1" applyAlignment="1">
      <alignment vertical="top"/>
    </xf>
    <xf numFmtId="9" fontId="4" fillId="34" borderId="15" xfId="0" applyNumberFormat="1" applyFont="1" applyFill="1" applyBorder="1" applyAlignment="1">
      <alignment horizontal="center" vertical="top"/>
    </xf>
    <xf numFmtId="0" fontId="4" fillId="34" borderId="14" xfId="0" applyFont="1" applyFill="1" applyBorder="1" applyAlignment="1">
      <alignment vertical="top"/>
    </xf>
    <xf numFmtId="0" fontId="4" fillId="34" borderId="13" xfId="0" applyFont="1" applyFill="1" applyBorder="1" applyAlignment="1">
      <alignment vertical="top"/>
    </xf>
    <xf numFmtId="0" fontId="2" fillId="0" borderId="0" xfId="0" applyFont="1" applyFill="1" applyBorder="1" applyAlignment="1">
      <alignment vertical="top"/>
    </xf>
    <xf numFmtId="0" fontId="1" fillId="0" borderId="0" xfId="0" applyFont="1" applyFill="1" applyBorder="1" applyAlignment="1">
      <alignment vertical="top"/>
    </xf>
    <xf numFmtId="0" fontId="0" fillId="0" borderId="0" xfId="0" applyFill="1" applyAlignment="1">
      <alignment vertical="top"/>
    </xf>
    <xf numFmtId="0" fontId="4" fillId="33" borderId="10" xfId="0" applyFont="1" applyFill="1" applyBorder="1" applyAlignment="1">
      <alignment horizontal="centerContinuous" vertical="top"/>
    </xf>
    <xf numFmtId="0" fontId="4" fillId="34" borderId="11" xfId="0" applyFont="1" applyFill="1" applyBorder="1" applyAlignment="1">
      <alignment horizontal="left" vertical="top" wrapText="1"/>
    </xf>
    <xf numFmtId="0" fontId="4" fillId="34" borderId="14" xfId="0" applyFont="1" applyFill="1" applyBorder="1" applyAlignment="1">
      <alignment horizontal="left" vertical="top" wrapText="1"/>
    </xf>
    <xf numFmtId="0" fontId="4" fillId="33" borderId="22" xfId="0" applyFont="1" applyFill="1" applyBorder="1" applyAlignment="1">
      <alignment horizontal="centerContinuous" vertical="top"/>
    </xf>
    <xf numFmtId="0" fontId="4" fillId="34" borderId="11" xfId="44" applyNumberFormat="1" applyFont="1" applyFill="1" applyBorder="1" applyAlignment="1" applyProtection="1">
      <alignment horizontal="left" vertical="top" wrapText="1"/>
      <protection locked="0"/>
    </xf>
    <xf numFmtId="0" fontId="0" fillId="37" borderId="0" xfId="0" applyFill="1" applyAlignment="1">
      <alignment/>
    </xf>
    <xf numFmtId="0" fontId="1" fillId="38" borderId="0" xfId="0" applyFont="1" applyFill="1" applyBorder="1" applyAlignment="1">
      <alignment/>
    </xf>
    <xf numFmtId="0" fontId="0" fillId="38" borderId="0" xfId="0" applyFill="1" applyAlignment="1">
      <alignment/>
    </xf>
    <xf numFmtId="0" fontId="5" fillId="33" borderId="11" xfId="0" applyFont="1" applyFill="1" applyBorder="1" applyAlignment="1" applyProtection="1">
      <alignment horizontal="left" wrapText="1"/>
      <protection/>
    </xf>
    <xf numFmtId="0" fontId="0" fillId="0" borderId="0" xfId="0" applyAlignment="1" applyProtection="1">
      <alignment horizontal="left"/>
      <protection/>
    </xf>
    <xf numFmtId="0" fontId="4" fillId="34" borderId="14" xfId="0" applyFont="1" applyFill="1" applyBorder="1" applyAlignment="1">
      <alignment vertical="top" wrapText="1"/>
    </xf>
    <xf numFmtId="0" fontId="4" fillId="34" borderId="10" xfId="0" applyFont="1" applyFill="1" applyBorder="1" applyAlignment="1">
      <alignment horizontal="center" wrapText="1"/>
    </xf>
    <xf numFmtId="0" fontId="4" fillId="34" borderId="20" xfId="0" applyFont="1" applyFill="1" applyBorder="1" applyAlignment="1">
      <alignment vertical="top" wrapText="1"/>
    </xf>
    <xf numFmtId="0" fontId="4" fillId="34" borderId="22" xfId="0" applyFont="1" applyFill="1" applyBorder="1" applyAlignment="1">
      <alignment vertical="top" wrapText="1"/>
    </xf>
    <xf numFmtId="0" fontId="4" fillId="34" borderId="24" xfId="0" applyFont="1" applyFill="1" applyBorder="1" applyAlignment="1">
      <alignment horizontal="center" wrapText="1"/>
    </xf>
    <xf numFmtId="0" fontId="4" fillId="34" borderId="10" xfId="0" applyFont="1" applyFill="1" applyBorder="1" applyAlignment="1">
      <alignment vertical="top" wrapText="1"/>
    </xf>
    <xf numFmtId="0" fontId="4" fillId="34" borderId="13" xfId="0" applyFont="1" applyFill="1" applyBorder="1" applyAlignment="1">
      <alignment horizontal="center" wrapText="1"/>
    </xf>
    <xf numFmtId="0" fontId="1" fillId="0" borderId="0" xfId="0" applyFont="1" applyAlignment="1" applyProtection="1">
      <alignment/>
      <protection/>
    </xf>
    <xf numFmtId="0" fontId="0" fillId="0" borderId="11" xfId="0" applyFont="1" applyBorder="1" applyAlignment="1">
      <alignment horizontal="left" wrapText="1" indent="1"/>
    </xf>
    <xf numFmtId="1" fontId="4" fillId="34" borderId="11" xfId="0" applyNumberFormat="1" applyFont="1" applyFill="1" applyBorder="1" applyAlignment="1">
      <alignment horizontal="left" vertical="top"/>
    </xf>
    <xf numFmtId="0" fontId="1" fillId="0" borderId="0" xfId="0" applyFont="1" applyFill="1" applyAlignment="1" applyProtection="1">
      <alignment/>
      <protection/>
    </xf>
    <xf numFmtId="0" fontId="5" fillId="37" borderId="11" xfId="0" applyFont="1" applyFill="1" applyBorder="1" applyAlignment="1">
      <alignment horizontal="center" wrapText="1"/>
    </xf>
    <xf numFmtId="1" fontId="4" fillId="37" borderId="11" xfId="0" applyNumberFormat="1" applyFont="1" applyFill="1" applyBorder="1" applyAlignment="1">
      <alignment horizontal="center" vertical="top"/>
    </xf>
    <xf numFmtId="0" fontId="5" fillId="39" borderId="11" xfId="0" applyFont="1" applyFill="1" applyBorder="1" applyAlignment="1" applyProtection="1">
      <alignment horizontal="left" wrapText="1"/>
      <protection/>
    </xf>
    <xf numFmtId="0" fontId="4" fillId="39" borderId="11" xfId="0" applyFont="1" applyFill="1" applyBorder="1" applyAlignment="1" applyProtection="1">
      <alignment horizontal="left" wrapText="1"/>
      <protection/>
    </xf>
    <xf numFmtId="176" fontId="4" fillId="13" borderId="11" xfId="44" applyNumberFormat="1" applyFont="1" applyFill="1" applyBorder="1" applyAlignment="1" applyProtection="1">
      <alignment/>
      <protection locked="0"/>
    </xf>
    <xf numFmtId="0" fontId="4" fillId="34" borderId="11" xfId="0" applyFont="1" applyFill="1" applyBorder="1" applyAlignment="1">
      <alignment horizontal="left" vertical="center" wrapText="1"/>
    </xf>
    <xf numFmtId="0" fontId="4" fillId="34"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3" borderId="14" xfId="0" applyFont="1" applyFill="1" applyBorder="1" applyAlignment="1">
      <alignment horizontal="right" vertical="top" wrapText="1"/>
    </xf>
    <xf numFmtId="3" fontId="4" fillId="33" borderId="11" xfId="44" applyNumberFormat="1" applyFont="1" applyFill="1" applyBorder="1" applyAlignment="1" applyProtection="1">
      <alignment horizontal="left" vertical="center" wrapText="1"/>
      <protection locked="0"/>
    </xf>
    <xf numFmtId="176" fontId="4" fillId="33" borderId="11" xfId="44" applyNumberFormat="1" applyFont="1" applyFill="1" applyBorder="1" applyAlignment="1" applyProtection="1">
      <alignment horizontal="left" vertical="center" wrapText="1"/>
      <protection locked="0"/>
    </xf>
    <xf numFmtId="0" fontId="4" fillId="40" borderId="11" xfId="0" applyFont="1" applyFill="1" applyBorder="1" applyAlignment="1">
      <alignment horizontal="left" vertical="top" wrapText="1"/>
    </xf>
    <xf numFmtId="3" fontId="5" fillId="39" borderId="14" xfId="60" applyFont="1" applyFill="1" applyBorder="1">
      <alignment/>
      <protection/>
    </xf>
    <xf numFmtId="0" fontId="4" fillId="39" borderId="11" xfId="0" applyFont="1" applyFill="1" applyBorder="1" applyAlignment="1">
      <alignment horizontal="center" vertical="top"/>
    </xf>
    <xf numFmtId="0" fontId="5" fillId="33" borderId="14" xfId="0" applyFont="1" applyFill="1" applyBorder="1" applyAlignment="1">
      <alignment/>
    </xf>
    <xf numFmtId="1" fontId="4" fillId="33" borderId="10" xfId="0" applyNumberFormat="1" applyFont="1" applyFill="1" applyBorder="1" applyAlignment="1">
      <alignment horizontal="left"/>
    </xf>
    <xf numFmtId="0" fontId="11" fillId="0" borderId="0" xfId="0" applyFont="1" applyFill="1" applyBorder="1" applyAlignment="1" applyProtection="1">
      <alignment/>
      <protection/>
    </xf>
    <xf numFmtId="0" fontId="1" fillId="38" borderId="0" xfId="0" applyFont="1" applyFill="1" applyAlignment="1">
      <alignment/>
    </xf>
    <xf numFmtId="0" fontId="5" fillId="39" borderId="14" xfId="0" applyFont="1" applyFill="1" applyBorder="1" applyAlignment="1" applyProtection="1">
      <alignment horizontal="left" wrapText="1"/>
      <protection/>
    </xf>
    <xf numFmtId="0" fontId="4" fillId="39" borderId="11" xfId="0" applyFont="1" applyFill="1" applyBorder="1" applyAlignment="1">
      <alignment horizontal="left" vertical="top" wrapText="1"/>
    </xf>
    <xf numFmtId="0" fontId="4" fillId="38" borderId="10" xfId="0" applyFont="1" applyFill="1" applyBorder="1" applyAlignment="1">
      <alignment horizontal="center" vertical="top" wrapText="1"/>
    </xf>
    <xf numFmtId="0" fontId="5" fillId="33" borderId="21" xfId="0" applyFont="1" applyFill="1" applyBorder="1" applyAlignment="1">
      <alignment horizontal="center" vertical="center" wrapText="1"/>
    </xf>
    <xf numFmtId="0" fontId="5" fillId="33" borderId="12" xfId="0" applyFont="1" applyFill="1" applyBorder="1" applyAlignment="1">
      <alignment horizontal="center" vertical="center" wrapText="1"/>
    </xf>
    <xf numFmtId="178" fontId="5" fillId="33" borderId="21" xfId="42" applyNumberFormat="1" applyFont="1" applyFill="1" applyBorder="1" applyAlignment="1">
      <alignment horizontal="center" vertical="center"/>
    </xf>
    <xf numFmtId="178" fontId="5" fillId="33" borderId="12" xfId="42" applyNumberFormat="1" applyFont="1" applyFill="1" applyBorder="1" applyAlignment="1">
      <alignment horizontal="center" vertical="center"/>
    </xf>
    <xf numFmtId="0" fontId="12" fillId="0" borderId="0" xfId="0" applyFont="1" applyFill="1" applyAlignment="1">
      <alignment vertical="top" wrapText="1"/>
    </xf>
    <xf numFmtId="0" fontId="12" fillId="0" borderId="0" xfId="0" applyFont="1" applyBorder="1" applyAlignment="1" applyProtection="1">
      <alignment vertical="top" wrapText="1"/>
      <protection/>
    </xf>
    <xf numFmtId="0" fontId="12" fillId="0" borderId="0" xfId="0" applyFont="1" applyAlignment="1">
      <alignment/>
    </xf>
    <xf numFmtId="0" fontId="4" fillId="38" borderId="0" xfId="0" applyFont="1" applyFill="1" applyAlignment="1">
      <alignment/>
    </xf>
    <xf numFmtId="0" fontId="4" fillId="0" borderId="0" xfId="0" applyFont="1" applyAlignment="1">
      <alignment/>
    </xf>
    <xf numFmtId="0" fontId="5" fillId="0" borderId="0" xfId="0" applyFont="1" applyAlignment="1" applyProtection="1">
      <alignment wrapText="1"/>
      <protection/>
    </xf>
    <xf numFmtId="0" fontId="12" fillId="0" borderId="0" xfId="0" applyFont="1" applyAlignment="1">
      <alignment/>
    </xf>
    <xf numFmtId="0" fontId="12" fillId="0" borderId="0" xfId="0" applyFont="1" applyFill="1" applyBorder="1" applyAlignment="1" applyProtection="1">
      <alignment vertical="top"/>
      <protection/>
    </xf>
    <xf numFmtId="0" fontId="4" fillId="39" borderId="11" xfId="0" applyFont="1" applyFill="1" applyBorder="1" applyAlignment="1">
      <alignment horizontal="center" vertical="center" wrapText="1"/>
    </xf>
    <xf numFmtId="0" fontId="4" fillId="39" borderId="11" xfId="44" applyNumberFormat="1" applyFont="1" applyFill="1" applyBorder="1" applyAlignment="1" applyProtection="1">
      <alignment horizontal="left" vertical="top" wrapText="1"/>
      <protection locked="0"/>
    </xf>
    <xf numFmtId="0" fontId="0" fillId="39" borderId="11" xfId="0" applyFill="1" applyBorder="1" applyAlignment="1">
      <alignment/>
    </xf>
    <xf numFmtId="0" fontId="4" fillId="39" borderId="11" xfId="0" applyFont="1" applyFill="1" applyBorder="1" applyAlignment="1">
      <alignment horizontal="left" vertical="center" wrapText="1"/>
    </xf>
    <xf numFmtId="0" fontId="5" fillId="39" borderId="11" xfId="0" applyFont="1" applyFill="1" applyBorder="1" applyAlignment="1">
      <alignment horizontal="center" vertical="center" wrapText="1"/>
    </xf>
    <xf numFmtId="0" fontId="4" fillId="41" borderId="11" xfId="0" applyFont="1" applyFill="1" applyBorder="1" applyAlignment="1">
      <alignment horizontal="left" vertical="center" wrapText="1"/>
    </xf>
    <xf numFmtId="0" fontId="12" fillId="0" borderId="0" xfId="0" applyFont="1" applyAlignment="1">
      <alignment horizontal="left"/>
    </xf>
    <xf numFmtId="0" fontId="13" fillId="0" borderId="0" xfId="0" applyFont="1" applyAlignment="1">
      <alignment vertical="top"/>
    </xf>
    <xf numFmtId="0" fontId="12" fillId="0" borderId="0" xfId="0" applyFont="1" applyAlignment="1">
      <alignment vertical="top"/>
    </xf>
    <xf numFmtId="0" fontId="13" fillId="0" borderId="0" xfId="0" applyFont="1" applyAlignment="1">
      <alignment/>
    </xf>
    <xf numFmtId="178" fontId="5" fillId="33" borderId="11" xfId="42" applyNumberFormat="1" applyFont="1" applyFill="1" applyBorder="1" applyAlignment="1">
      <alignment horizontal="centerContinuous"/>
    </xf>
    <xf numFmtId="0" fontId="5" fillId="33" borderId="11" xfId="0" applyFont="1" applyFill="1" applyBorder="1" applyAlignment="1">
      <alignment horizontal="center" vertical="top"/>
    </xf>
    <xf numFmtId="6" fontId="4" fillId="39" borderId="11" xfId="44" applyNumberFormat="1" applyFont="1" applyFill="1" applyBorder="1" applyAlignment="1" applyProtection="1">
      <alignment horizontal="left" vertical="top" wrapText="1"/>
      <protection locked="0"/>
    </xf>
    <xf numFmtId="174" fontId="4" fillId="34" borderId="11" xfId="0" applyNumberFormat="1" applyFont="1" applyFill="1" applyBorder="1" applyAlignment="1">
      <alignment horizontal="center" vertical="center" wrapText="1"/>
    </xf>
    <xf numFmtId="195" fontId="4" fillId="34" borderId="11" xfId="44" applyNumberFormat="1" applyFont="1" applyFill="1" applyBorder="1" applyAlignment="1" applyProtection="1">
      <alignment horizontal="left" vertical="top" wrapText="1"/>
      <protection locked="0"/>
    </xf>
    <xf numFmtId="0" fontId="5" fillId="39" borderId="11" xfId="44" applyNumberFormat="1" applyFont="1" applyFill="1" applyBorder="1" applyAlignment="1" applyProtection="1">
      <alignment horizontal="left" vertical="top" wrapText="1"/>
      <protection locked="0"/>
    </xf>
    <xf numFmtId="195" fontId="4" fillId="39" borderId="11" xfId="44" applyNumberFormat="1" applyFont="1" applyFill="1" applyBorder="1" applyAlignment="1" applyProtection="1">
      <alignment horizontal="left" vertical="top" wrapText="1"/>
      <protection locked="0"/>
    </xf>
    <xf numFmtId="3" fontId="4" fillId="33" borderId="11" xfId="44" applyNumberFormat="1" applyFont="1" applyFill="1" applyBorder="1" applyAlignment="1" applyProtection="1">
      <alignment vertical="top"/>
      <protection locked="0"/>
    </xf>
    <xf numFmtId="3" fontId="5" fillId="39" borderId="12" xfId="60" applyFont="1" applyFill="1" applyBorder="1" applyAlignment="1">
      <alignment horizontal="center" wrapText="1"/>
      <protection/>
    </xf>
    <xf numFmtId="176" fontId="5" fillId="13" borderId="11" xfId="0" applyNumberFormat="1" applyFont="1" applyFill="1" applyBorder="1" applyAlignment="1" applyProtection="1">
      <alignment horizontal="left" wrapText="1"/>
      <protection/>
    </xf>
    <xf numFmtId="194" fontId="4" fillId="34" borderId="11" xfId="44" applyNumberFormat="1" applyFont="1" applyFill="1" applyBorder="1" applyAlignment="1" applyProtection="1">
      <alignment horizontal="left" vertical="top" wrapText="1"/>
      <protection locked="0"/>
    </xf>
    <xf numFmtId="0" fontId="1" fillId="0" borderId="0" xfId="0" applyFont="1" applyFill="1" applyBorder="1" applyAlignment="1">
      <alignment horizontal="center"/>
    </xf>
    <xf numFmtId="0" fontId="10" fillId="0" borderId="0" xfId="0" applyFont="1" applyAlignment="1" applyProtection="1">
      <alignment vertical="top" wrapText="1"/>
      <protection/>
    </xf>
    <xf numFmtId="0" fontId="12" fillId="38" borderId="0" xfId="0" applyFont="1" applyFill="1" applyBorder="1" applyAlignment="1" applyProtection="1">
      <alignment vertical="top" wrapText="1"/>
      <protection/>
    </xf>
    <xf numFmtId="0" fontId="12" fillId="38" borderId="0" xfId="0" applyFont="1" applyFill="1" applyAlignment="1">
      <alignment vertical="top" wrapText="1"/>
    </xf>
    <xf numFmtId="0" fontId="12" fillId="0" borderId="0" xfId="0" applyFont="1" applyFill="1" applyBorder="1" applyAlignment="1" applyProtection="1">
      <alignment vertical="top" wrapText="1"/>
      <protection/>
    </xf>
    <xf numFmtId="0" fontId="12" fillId="0" borderId="0" xfId="0" applyFont="1" applyFill="1" applyAlignment="1">
      <alignment vertical="top" wrapText="1"/>
    </xf>
    <xf numFmtId="0" fontId="12" fillId="0" borderId="0" xfId="0" applyFont="1" applyAlignment="1" applyProtection="1">
      <alignment vertical="top" wrapText="1"/>
      <protection/>
    </xf>
    <xf numFmtId="174" fontId="4" fillId="34" borderId="14" xfId="44" applyNumberFormat="1" applyFont="1" applyFill="1" applyBorder="1" applyAlignment="1" applyProtection="1">
      <alignment horizontal="center" vertical="top" wrapText="1"/>
      <protection locked="0"/>
    </xf>
    <xf numFmtId="174" fontId="4" fillId="34" borderId="10" xfId="44" applyNumberFormat="1" applyFont="1" applyFill="1" applyBorder="1" applyAlignment="1" applyProtection="1">
      <alignment horizontal="center" vertical="top" wrapText="1"/>
      <protection locked="0"/>
    </xf>
    <xf numFmtId="174" fontId="4" fillId="34" borderId="13" xfId="44" applyNumberFormat="1" applyFont="1" applyFill="1" applyBorder="1" applyAlignment="1" applyProtection="1">
      <alignment horizontal="center" vertical="top" wrapText="1"/>
      <protection locked="0"/>
    </xf>
    <xf numFmtId="176" fontId="4" fillId="33" borderId="14" xfId="44" applyNumberFormat="1" applyFont="1" applyFill="1" applyBorder="1" applyAlignment="1" applyProtection="1">
      <alignment horizontal="center" vertical="center" wrapText="1"/>
      <protection locked="0"/>
    </xf>
    <xf numFmtId="176" fontId="4" fillId="33" borderId="10" xfId="44" applyNumberFormat="1" applyFont="1" applyFill="1" applyBorder="1" applyAlignment="1" applyProtection="1">
      <alignment horizontal="center" vertical="center" wrapText="1"/>
      <protection locked="0"/>
    </xf>
    <xf numFmtId="176" fontId="4" fillId="33" borderId="13" xfId="44" applyNumberFormat="1" applyFont="1" applyFill="1" applyBorder="1" applyAlignment="1" applyProtection="1">
      <alignment horizontal="center" vertical="center" wrapText="1"/>
      <protection locked="0"/>
    </xf>
    <xf numFmtId="0" fontId="4" fillId="39" borderId="14" xfId="44" applyNumberFormat="1" applyFont="1" applyFill="1" applyBorder="1" applyAlignment="1" applyProtection="1">
      <alignment horizontal="center" vertical="top" wrapText="1"/>
      <protection locked="0"/>
    </xf>
    <xf numFmtId="0" fontId="4" fillId="39" borderId="10" xfId="44" applyNumberFormat="1" applyFont="1" applyFill="1" applyBorder="1" applyAlignment="1" applyProtection="1">
      <alignment horizontal="center" vertical="top" wrapText="1"/>
      <protection locked="0"/>
    </xf>
    <xf numFmtId="0" fontId="4" fillId="39" borderId="13" xfId="44" applyNumberFormat="1" applyFont="1" applyFill="1" applyBorder="1" applyAlignment="1" applyProtection="1">
      <alignment horizontal="center" vertical="top" wrapText="1"/>
      <protection locked="0"/>
    </xf>
    <xf numFmtId="0" fontId="4" fillId="34" borderId="14" xfId="44" applyNumberFormat="1" applyFont="1" applyFill="1" applyBorder="1" applyAlignment="1" applyProtection="1">
      <alignment horizontal="center" vertical="top" wrapText="1"/>
      <protection locked="0"/>
    </xf>
    <xf numFmtId="0" fontId="4" fillId="34" borderId="10" xfId="44" applyNumberFormat="1" applyFont="1" applyFill="1" applyBorder="1" applyAlignment="1" applyProtection="1">
      <alignment horizontal="center" vertical="top" wrapText="1"/>
      <protection locked="0"/>
    </xf>
    <xf numFmtId="0" fontId="4" fillId="34" borderId="13" xfId="44" applyNumberFormat="1" applyFont="1" applyFill="1" applyBorder="1" applyAlignment="1" applyProtection="1">
      <alignment horizontal="center" vertical="top" wrapText="1"/>
      <protection locked="0"/>
    </xf>
    <xf numFmtId="178" fontId="5" fillId="33" borderId="20" xfId="42" applyNumberFormat="1" applyFont="1" applyFill="1" applyBorder="1" applyAlignment="1">
      <alignment horizontal="center" vertical="center"/>
    </xf>
    <xf numFmtId="178" fontId="5" fillId="33" borderId="22" xfId="42" applyNumberFormat="1" applyFont="1" applyFill="1" applyBorder="1" applyAlignment="1">
      <alignment horizontal="center" vertical="center"/>
    </xf>
    <xf numFmtId="178" fontId="5" fillId="33" borderId="24" xfId="42" applyNumberFormat="1" applyFont="1" applyFill="1" applyBorder="1" applyAlignment="1">
      <alignment horizontal="center" vertical="center"/>
    </xf>
    <xf numFmtId="178" fontId="5" fillId="33" borderId="23" xfId="42" applyNumberFormat="1" applyFont="1" applyFill="1" applyBorder="1" applyAlignment="1">
      <alignment horizontal="center" vertical="center"/>
    </xf>
    <xf numFmtId="178" fontId="5" fillId="33" borderId="25" xfId="42" applyNumberFormat="1" applyFont="1" applyFill="1" applyBorder="1" applyAlignment="1">
      <alignment horizontal="center" vertical="center"/>
    </xf>
    <xf numFmtId="178" fontId="5" fillId="33" borderId="15" xfId="42" applyNumberFormat="1" applyFont="1" applyFill="1" applyBorder="1" applyAlignment="1">
      <alignment horizontal="center" vertical="center"/>
    </xf>
    <xf numFmtId="0" fontId="0" fillId="39" borderId="14" xfId="0" applyFill="1" applyBorder="1" applyAlignment="1">
      <alignment horizontal="center"/>
    </xf>
    <xf numFmtId="0" fontId="0" fillId="39" borderId="10" xfId="0" applyFill="1" applyBorder="1" applyAlignment="1">
      <alignment horizontal="center"/>
    </xf>
    <xf numFmtId="0" fontId="0" fillId="39" borderId="13" xfId="0" applyFill="1" applyBorder="1" applyAlignment="1">
      <alignment horizontal="center"/>
    </xf>
    <xf numFmtId="6" fontId="4" fillId="34" borderId="14" xfId="44" applyNumberFormat="1" applyFont="1" applyFill="1" applyBorder="1" applyAlignment="1" applyProtection="1">
      <alignment horizontal="center" vertical="top" wrapText="1"/>
      <protection locked="0"/>
    </xf>
    <xf numFmtId="6" fontId="4" fillId="34" borderId="10" xfId="44" applyNumberFormat="1" applyFont="1" applyFill="1" applyBorder="1" applyAlignment="1" applyProtection="1">
      <alignment horizontal="center" vertical="top" wrapText="1"/>
      <protection locked="0"/>
    </xf>
    <xf numFmtId="6" fontId="4" fillId="34" borderId="13" xfId="44" applyNumberFormat="1" applyFont="1" applyFill="1" applyBorder="1" applyAlignment="1" applyProtection="1">
      <alignment horizontal="center" vertical="top" wrapText="1"/>
      <protection locked="0"/>
    </xf>
    <xf numFmtId="0" fontId="4" fillId="39" borderId="14" xfId="44" applyNumberFormat="1" applyFont="1" applyFill="1" applyBorder="1" applyAlignment="1" applyProtection="1">
      <alignment horizontal="center" vertical="top" wrapText="1"/>
      <protection locked="0"/>
    </xf>
    <xf numFmtId="0" fontId="4" fillId="39" borderId="10" xfId="44" applyNumberFormat="1" applyFont="1" applyFill="1" applyBorder="1" applyAlignment="1" applyProtection="1">
      <alignment horizontal="center" vertical="top" wrapText="1"/>
      <protection locked="0"/>
    </xf>
    <xf numFmtId="0" fontId="4" fillId="39" borderId="13" xfId="44" applyNumberFormat="1" applyFont="1" applyFill="1" applyBorder="1" applyAlignment="1" applyProtection="1">
      <alignment horizontal="center" vertical="top" wrapText="1"/>
      <protection locked="0"/>
    </xf>
    <xf numFmtId="0" fontId="5" fillId="33" borderId="2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9" borderId="21" xfId="0" applyFont="1" applyFill="1" applyBorder="1" applyAlignment="1">
      <alignment horizontal="center" vertical="center" wrapText="1"/>
    </xf>
    <xf numFmtId="0" fontId="5" fillId="39" borderId="12" xfId="0" applyFont="1" applyFill="1" applyBorder="1" applyAlignment="1">
      <alignment horizontal="center" vertical="center" wrapText="1"/>
    </xf>
    <xf numFmtId="178" fontId="5" fillId="33" borderId="21" xfId="42" applyNumberFormat="1" applyFont="1" applyFill="1" applyBorder="1" applyAlignment="1">
      <alignment horizontal="center" vertical="center"/>
    </xf>
    <xf numFmtId="178" fontId="5" fillId="33" borderId="12" xfId="42" applyNumberFormat="1" applyFont="1" applyFill="1" applyBorder="1" applyAlignment="1">
      <alignment horizontal="center" vertical="center"/>
    </xf>
    <xf numFmtId="0" fontId="12" fillId="0" borderId="0" xfId="0" applyFont="1" applyBorder="1" applyAlignment="1" applyProtection="1">
      <alignment horizontal="left" vertical="top" wrapText="1"/>
      <protection/>
    </xf>
    <xf numFmtId="0" fontId="12" fillId="0" borderId="0" xfId="0" applyFont="1" applyAlignment="1">
      <alignment vertical="top" wrapText="1"/>
    </xf>
    <xf numFmtId="0" fontId="12" fillId="0" borderId="0" xfId="0" applyFont="1" applyAlignment="1" applyProtection="1">
      <alignment horizontal="left" wrapText="1"/>
      <protection/>
    </xf>
    <xf numFmtId="0" fontId="12" fillId="0" borderId="0" xfId="0" applyFont="1" applyAlignment="1" applyProtection="1">
      <alignment horizontal="left" vertical="top" wrapText="1"/>
      <protection/>
    </xf>
    <xf numFmtId="0" fontId="12" fillId="0" borderId="0" xfId="0" applyFont="1" applyBorder="1" applyAlignment="1" applyProtection="1">
      <alignment vertical="top" wrapText="1"/>
      <protection/>
    </xf>
    <xf numFmtId="0" fontId="1" fillId="0" borderId="0" xfId="0" applyFont="1" applyBorder="1" applyAlignment="1" applyProtection="1">
      <alignment horizontal="left" vertical="top" wrapText="1"/>
      <protection/>
    </xf>
    <xf numFmtId="0" fontId="4" fillId="34" borderId="21" xfId="0" applyFont="1" applyFill="1" applyBorder="1" applyAlignment="1">
      <alignment horizontal="center" vertical="top"/>
    </xf>
    <xf numFmtId="0" fontId="4" fillId="34" borderId="19" xfId="0" applyFont="1" applyFill="1" applyBorder="1" applyAlignment="1">
      <alignment horizontal="center" vertical="top"/>
    </xf>
    <xf numFmtId="0" fontId="4" fillId="34" borderId="12" xfId="0" applyFont="1" applyFill="1" applyBorder="1" applyAlignment="1">
      <alignment horizontal="center" vertical="top"/>
    </xf>
    <xf numFmtId="178" fontId="5" fillId="33" borderId="20" xfId="42" applyNumberFormat="1" applyFont="1" applyFill="1" applyBorder="1" applyAlignment="1">
      <alignment horizontal="center" wrapText="1"/>
    </xf>
    <xf numFmtId="178" fontId="5" fillId="33" borderId="22" xfId="42" applyNumberFormat="1" applyFont="1" applyFill="1" applyBorder="1" applyAlignment="1">
      <alignment horizontal="center" wrapText="1"/>
    </xf>
    <xf numFmtId="178" fontId="5" fillId="33" borderId="24" xfId="42" applyNumberFormat="1" applyFont="1" applyFill="1" applyBorder="1" applyAlignment="1">
      <alignment horizontal="center" wrapText="1"/>
    </xf>
    <xf numFmtId="178" fontId="5" fillId="33" borderId="14" xfId="42" applyNumberFormat="1" applyFont="1" applyFill="1" applyBorder="1" applyAlignment="1">
      <alignment horizontal="center"/>
    </xf>
    <xf numFmtId="178" fontId="5" fillId="33" borderId="10" xfId="42" applyNumberFormat="1" applyFont="1" applyFill="1" applyBorder="1" applyAlignment="1">
      <alignment horizontal="center"/>
    </xf>
    <xf numFmtId="178" fontId="5" fillId="33" borderId="13" xfId="42" applyNumberFormat="1" applyFont="1" applyFill="1" applyBorder="1" applyAlignment="1">
      <alignment horizontal="center"/>
    </xf>
    <xf numFmtId="0" fontId="0" fillId="0" borderId="0" xfId="0" applyFont="1" applyBorder="1" applyAlignment="1" applyProtection="1">
      <alignment horizontal="left" vertical="top" wrapText="1"/>
      <protection/>
    </xf>
    <xf numFmtId="0" fontId="0" fillId="0" borderId="0" xfId="0" applyAlignment="1">
      <alignment vertical="top" wrapText="1"/>
    </xf>
    <xf numFmtId="0" fontId="0" fillId="0" borderId="0" xfId="0" applyFont="1" applyBorder="1" applyAlignment="1" applyProtection="1">
      <alignment vertical="top" wrapText="1"/>
      <protection/>
    </xf>
    <xf numFmtId="0" fontId="0" fillId="0" borderId="0" xfId="0" applyAlignment="1">
      <alignment wrapText="1"/>
    </xf>
    <xf numFmtId="0" fontId="4" fillId="0" borderId="0" xfId="0" applyFont="1" applyBorder="1" applyAlignment="1" applyProtection="1">
      <alignment wrapText="1"/>
      <protection/>
    </xf>
    <xf numFmtId="0" fontId="4" fillId="0" borderId="0" xfId="0" applyFont="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Pricinginfrastructure v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2</xdr:row>
      <xdr:rowOff>0</xdr:rowOff>
    </xdr:from>
    <xdr:to>
      <xdr:col>6</xdr:col>
      <xdr:colOff>504825</xdr:colOff>
      <xdr:row>2</xdr:row>
      <xdr:rowOff>257175</xdr:rowOff>
    </xdr:to>
    <xdr:sp>
      <xdr:nvSpPr>
        <xdr:cNvPr id="1" name="Text Box 1"/>
        <xdr:cNvSpPr txBox="1">
          <a:spLocks noChangeArrowheads="1"/>
        </xdr:cNvSpPr>
      </xdr:nvSpPr>
      <xdr:spPr>
        <a:xfrm>
          <a:off x="6115050" y="409575"/>
          <a:ext cx="2076450" cy="257175"/>
        </a:xfrm>
        <a:prstGeom prst="rect">
          <a:avLst/>
        </a:prstGeom>
        <a:solidFill>
          <a:srgbClr val="FFFFCC"/>
        </a:solidFill>
        <a:ln w="22225" cmpd="sng">
          <a:solidFill>
            <a:srgbClr val="000000"/>
          </a:solidFill>
          <a:headEnd type="none"/>
          <a:tailEnd type="none"/>
        </a:ln>
      </xdr:spPr>
      <xdr:txBody>
        <a:bodyPr vertOverflow="clip" wrap="square" anchor="ctr"/>
        <a:p>
          <a:pPr algn="l">
            <a:defRPr/>
          </a:pPr>
          <a:r>
            <a:rPr lang="en-US" cap="none" sz="1000" b="1" i="0" u="none" baseline="0">
              <a:solidFill>
                <a:srgbClr val="FF0000"/>
              </a:solidFill>
              <a:latin typeface="Arial"/>
              <a:ea typeface="Arial"/>
              <a:cs typeface="Arial"/>
            </a:rPr>
            <a:t>Insert Bidder Name here.</a:t>
          </a:r>
        </a:p>
      </xdr:txBody>
    </xdr:sp>
    <xdr:clientData/>
  </xdr:twoCellAnchor>
  <xdr:twoCellAnchor>
    <xdr:from>
      <xdr:col>2</xdr:col>
      <xdr:colOff>28575</xdr:colOff>
      <xdr:row>2</xdr:row>
      <xdr:rowOff>123825</xdr:rowOff>
    </xdr:from>
    <xdr:to>
      <xdr:col>2</xdr:col>
      <xdr:colOff>295275</xdr:colOff>
      <xdr:row>2</xdr:row>
      <xdr:rowOff>123825</xdr:rowOff>
    </xdr:to>
    <xdr:sp>
      <xdr:nvSpPr>
        <xdr:cNvPr id="2" name="Line 3"/>
        <xdr:cNvSpPr>
          <a:spLocks/>
        </xdr:cNvSpPr>
      </xdr:nvSpPr>
      <xdr:spPr>
        <a:xfrm flipH="1">
          <a:off x="5886450" y="533400"/>
          <a:ext cx="266700" cy="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266700</xdr:colOff>
      <xdr:row>5</xdr:row>
      <xdr:rowOff>9525</xdr:rowOff>
    </xdr:from>
    <xdr:ext cx="2066925" cy="4533900"/>
    <xdr:sp>
      <xdr:nvSpPr>
        <xdr:cNvPr id="3" name="Text Box 5"/>
        <xdr:cNvSpPr txBox="1">
          <a:spLocks noChangeArrowheads="1"/>
        </xdr:cNvSpPr>
      </xdr:nvSpPr>
      <xdr:spPr>
        <a:xfrm>
          <a:off x="6124575" y="1152525"/>
          <a:ext cx="2066925" cy="4533900"/>
        </a:xfrm>
        <a:prstGeom prst="rect">
          <a:avLst/>
        </a:prstGeom>
        <a:solidFill>
          <a:srgbClr val="FFFFCC"/>
        </a:solidFill>
        <a:ln w="15875" cmpd="sng">
          <a:solidFill>
            <a:srgbClr val="000000"/>
          </a:solidFill>
          <a:headEnd type="none"/>
          <a:tailEnd type="none"/>
        </a:ln>
      </xdr:spPr>
      <xdr:txBody>
        <a:bodyPr vertOverflow="clip" wrap="square" lIns="182880" tIns="137160" rIns="182880" bIns="137160"/>
        <a:p>
          <a:pPr algn="l">
            <a:defRPr/>
          </a:pPr>
          <a:r>
            <a:rPr lang="en-US" cap="none" sz="1000" b="1" i="0" u="none" baseline="0">
              <a:solidFill>
                <a:srgbClr val="000000"/>
              </a:solidFill>
              <a:latin typeface="Arial"/>
              <a:ea typeface="Arial"/>
              <a:cs typeface="Arial"/>
            </a:rPr>
            <a:t>PLEASE NOTE: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The Bidder Name in the space provided in light-green highlight will populate across all other worksheets.
</a:t>
          </a:r>
          <a:r>
            <a:rPr lang="en-US" cap="none" sz="1000" b="0" i="0" u="none" baseline="0">
              <a:solidFill>
                <a:srgbClr val="000000"/>
              </a:solidFill>
              <a:latin typeface="Arial"/>
              <a:ea typeface="Arial"/>
              <a:cs typeface="Arial"/>
            </a:rPr>
            <a:t>2.  Cells requiring Bidder data entry are marked in light-green highlight to clearly indicate which cells are available for data entry as indicated above left.
</a:t>
          </a:r>
          <a:r>
            <a:rPr lang="en-US" cap="none" sz="1000" b="0" i="0" u="none" baseline="0">
              <a:solidFill>
                <a:srgbClr val="000000"/>
              </a:solidFill>
              <a:latin typeface="Arial"/>
              <a:ea typeface="Arial"/>
              <a:cs typeface="Arial"/>
            </a:rPr>
            <a:t>3.  Cells that contain titles and formulas are marked in gray high-light.
</a:t>
          </a:r>
          <a:r>
            <a:rPr lang="en-US" cap="none" sz="1000" b="0" i="0" u="none" baseline="0">
              <a:solidFill>
                <a:srgbClr val="000000"/>
              </a:solidFill>
              <a:latin typeface="Arial"/>
              <a:ea typeface="Arial"/>
              <a:cs typeface="Arial"/>
            </a:rPr>
            <a:t>4. Cells that are not applicable are marked in black highlight.
</a:t>
          </a:r>
          <a:r>
            <a:rPr lang="en-US" cap="none" sz="1000" b="0" i="0" u="none" baseline="0">
              <a:solidFill>
                <a:srgbClr val="000000"/>
              </a:solidFill>
              <a:latin typeface="Arial"/>
              <a:ea typeface="Arial"/>
              <a:cs typeface="Arial"/>
            </a:rPr>
            <a:t>5.  It is the Bidder's responsibility to ensure the integrity of the Cost Workbook formulas and links.
</a:t>
          </a:r>
          <a:r>
            <a:rPr lang="en-US" cap="none" sz="1000" b="0" i="0" u="none" baseline="0">
              <a:solidFill>
                <a:srgbClr val="000000"/>
              </a:solidFill>
              <a:latin typeface="Arial"/>
              <a:ea typeface="Arial"/>
              <a:cs typeface="Arial"/>
            </a:rPr>
            <a:t>6. It is the bidder's responsibility to provide details pertaining to the assumptions, expectations, and/or performance parameters used as the basis for bidder's pricing.  
</a:t>
          </a:r>
        </a:p>
      </xdr:txBody>
    </xdr:sp>
    <xdr:clientData/>
  </xdr:oneCellAnchor>
  <xdr:twoCellAnchor>
    <xdr:from>
      <xdr:col>2</xdr:col>
      <xdr:colOff>257175</xdr:colOff>
      <xdr:row>3</xdr:row>
      <xdr:rowOff>9525</xdr:rowOff>
    </xdr:from>
    <xdr:to>
      <xdr:col>6</xdr:col>
      <xdr:colOff>514350</xdr:colOff>
      <xdr:row>3</xdr:row>
      <xdr:rowOff>266700</xdr:rowOff>
    </xdr:to>
    <xdr:sp>
      <xdr:nvSpPr>
        <xdr:cNvPr id="4" name="Text Box 16"/>
        <xdr:cNvSpPr txBox="1">
          <a:spLocks noChangeArrowheads="1"/>
        </xdr:cNvSpPr>
      </xdr:nvSpPr>
      <xdr:spPr>
        <a:xfrm>
          <a:off x="6115050" y="704850"/>
          <a:ext cx="2085975" cy="257175"/>
        </a:xfrm>
        <a:prstGeom prst="rect">
          <a:avLst/>
        </a:prstGeom>
        <a:solidFill>
          <a:srgbClr val="FFFFCC"/>
        </a:solidFill>
        <a:ln w="22225" cmpd="sng">
          <a:solidFill>
            <a:srgbClr val="000000"/>
          </a:solidFill>
          <a:headEnd type="none"/>
          <a:tailEnd type="none"/>
        </a:ln>
      </xdr:spPr>
      <xdr:txBody>
        <a:bodyPr vertOverflow="clip" wrap="square" anchor="ctr"/>
        <a:p>
          <a:pPr algn="l">
            <a:defRPr/>
          </a:pPr>
          <a:r>
            <a:rPr lang="en-US" cap="none" sz="1000" b="1" i="0" u="none" baseline="0">
              <a:solidFill>
                <a:srgbClr val="FF0000"/>
              </a:solidFill>
              <a:latin typeface="Arial"/>
              <a:ea typeface="Arial"/>
              <a:cs typeface="Arial"/>
            </a:rPr>
            <a:t>Select Pricing Scenario here.</a:t>
          </a:r>
        </a:p>
      </xdr:txBody>
    </xdr:sp>
    <xdr:clientData/>
  </xdr:twoCellAnchor>
  <xdr:twoCellAnchor>
    <xdr:from>
      <xdr:col>2</xdr:col>
      <xdr:colOff>0</xdr:colOff>
      <xdr:row>3</xdr:row>
      <xdr:rowOff>142875</xdr:rowOff>
    </xdr:from>
    <xdr:to>
      <xdr:col>2</xdr:col>
      <xdr:colOff>266700</xdr:colOff>
      <xdr:row>3</xdr:row>
      <xdr:rowOff>142875</xdr:rowOff>
    </xdr:to>
    <xdr:sp>
      <xdr:nvSpPr>
        <xdr:cNvPr id="5" name="Line 17"/>
        <xdr:cNvSpPr>
          <a:spLocks/>
        </xdr:cNvSpPr>
      </xdr:nvSpPr>
      <xdr:spPr>
        <a:xfrm flipH="1">
          <a:off x="5857875" y="838200"/>
          <a:ext cx="266700" cy="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43</xdr:row>
      <xdr:rowOff>0</xdr:rowOff>
    </xdr:from>
    <xdr:ext cx="95250" cy="200025"/>
    <xdr:sp fLocksText="0">
      <xdr:nvSpPr>
        <xdr:cNvPr id="1" name="Text Box 1"/>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2" name="Text Box 2"/>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3" name="Text Box 3"/>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4" name="Text Box 4"/>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5" name="Text Box 5"/>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6" name="Text Box 6"/>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7" name="Text Box 7"/>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8" name="Text Box 8"/>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9" name="Text Box 9"/>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0" name="Text Box 10"/>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1" name="Text Box 11"/>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2" name="Text Box 12"/>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3" name="Text Box 13"/>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4" name="Text Box 14"/>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5" name="Text Box 15"/>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6" name="Text Box 16"/>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7" name="Text Box 17"/>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8" name="Text Box 18"/>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9" name="Text Box 19"/>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20" name="Text Box 20"/>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21" name="Text Box 21"/>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22" name="Text Box 22"/>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23" name="Text Box 23"/>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24" name="Text Box 24"/>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25" name="Text Box 25"/>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26" name="Text Box 26"/>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27" name="Text Box 27"/>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28" name="Text Box 28"/>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29" name="Text Box 29"/>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30" name="Text Box 30"/>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31" name="Text Box 31"/>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32" name="Text Box 32"/>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33" name="Text Box 33"/>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34" name="Text Box 34"/>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35" name="Text Box 35"/>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36" name="Text Box 36"/>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37" name="Text Box 37"/>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38" name="Text Box 38"/>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39" name="Text Box 39"/>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40" name="Text Box 40"/>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41" name="Text Box 41"/>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42" name="Text Box 42"/>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43" name="Text Box 43"/>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44" name="Text Box 44"/>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45" name="Text Box 45"/>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46" name="Text Box 46"/>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47" name="Text Box 47"/>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48" name="Text Box 48"/>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49" name="Text Box 49"/>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50" name="Text Box 50"/>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51" name="Text Box 51"/>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52" name="Text Box 52"/>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53" name="Text Box 53"/>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54" name="Text Box 54"/>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55" name="Text Box 55"/>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56" name="Text Box 56"/>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57" name="Text Box 57"/>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58" name="Text Box 58"/>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59" name="Text Box 59"/>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60" name="Text Box 60"/>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61" name="Text Box 61"/>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62" name="Text Box 62"/>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63" name="Text Box 63"/>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64" name="Text Box 64"/>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65" name="Text Box 65"/>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66" name="Text Box 66"/>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67" name="Text Box 67"/>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68" name="Text Box 68"/>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69" name="Text Box 69"/>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70" name="Text Box 70"/>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71" name="Text Box 71"/>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72" name="Text Box 72"/>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73" name="Text Box 73"/>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74" name="Text Box 74"/>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75" name="Text Box 75"/>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76" name="Text Box 76"/>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77" name="Text Box 77"/>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78" name="Text Box 78"/>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79" name="Text Box 79"/>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80" name="Text Box 80"/>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81" name="Text Box 81"/>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82" name="Text Box 82"/>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83" name="Text Box 83"/>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84" name="Text Box 84"/>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85" name="Text Box 85"/>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86" name="Text Box 86"/>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87" name="Text Box 87"/>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88" name="Text Box 88"/>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89" name="Text Box 89"/>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90" name="Text Box 90"/>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91" name="Text Box 91"/>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92" name="Text Box 92"/>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93" name="Text Box 93"/>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94" name="Text Box 94"/>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95" name="Text Box 95"/>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96" name="Text Box 96"/>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97" name="Text Box 97"/>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98" name="Text Box 98"/>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99" name="Text Box 99"/>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00" name="Text Box 100"/>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01" name="Text Box 101"/>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02" name="Text Box 102"/>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03" name="Text Box 103"/>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04" name="Text Box 104"/>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05" name="Text Box 105"/>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06" name="Text Box 106"/>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07" name="Text Box 107"/>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08" name="Text Box 108"/>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09" name="Text Box 109"/>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10" name="Text Box 110"/>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11" name="Text Box 111"/>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12" name="Text Box 112"/>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13" name="Text Box 113"/>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14" name="Text Box 114"/>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15" name="Text Box 115"/>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16" name="Text Box 116"/>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17" name="Text Box 117"/>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18" name="Text Box 118"/>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19" name="Text Box 119"/>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20" name="Text Box 120"/>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21" name="Text Box 121"/>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22" name="Text Box 122"/>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23" name="Text Box 123"/>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24" name="Text Box 124"/>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25" name="Text Box 125"/>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26" name="Text Box 126"/>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27" name="Text Box 127"/>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28" name="Text Box 128"/>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29" name="Text Box 129"/>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30" name="Text Box 130"/>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31" name="Text Box 131"/>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32" name="Text Box 132"/>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33" name="Text Box 133"/>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34" name="Text Box 134"/>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35" name="Text Box 135"/>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36" name="Text Box 136"/>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37" name="Text Box 137"/>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38" name="Text Box 138"/>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39" name="Text Box 139"/>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40" name="Text Box 140"/>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41" name="Text Box 141"/>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42" name="Text Box 142"/>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43" name="Text Box 143"/>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44" name="Text Box 144"/>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45" name="Text Box 145"/>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46" name="Text Box 146"/>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47" name="Text Box 147"/>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48" name="Text Box 148"/>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49" name="Text Box 149"/>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50" name="Text Box 150"/>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51" name="Text Box 151"/>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52" name="Text Box 152"/>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53" name="Text Box 153"/>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54" name="Text Box 154"/>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55" name="Text Box 155"/>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56" name="Text Box 156"/>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57" name="Text Box 157"/>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43</xdr:row>
      <xdr:rowOff>0</xdr:rowOff>
    </xdr:from>
    <xdr:ext cx="95250" cy="200025"/>
    <xdr:sp fLocksText="0">
      <xdr:nvSpPr>
        <xdr:cNvPr id="158" name="Text Box 158"/>
        <xdr:cNvSpPr txBox="1">
          <a:spLocks noChangeArrowheads="1"/>
        </xdr:cNvSpPr>
      </xdr:nvSpPr>
      <xdr:spPr>
        <a:xfrm>
          <a:off x="3905250" y="80486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39</xdr:row>
      <xdr:rowOff>0</xdr:rowOff>
    </xdr:from>
    <xdr:ext cx="95250" cy="200025"/>
    <xdr:sp fLocksText="0">
      <xdr:nvSpPr>
        <xdr:cNvPr id="159" name="Text Box 159"/>
        <xdr:cNvSpPr txBox="1">
          <a:spLocks noChangeArrowheads="1"/>
        </xdr:cNvSpPr>
      </xdr:nvSpPr>
      <xdr:spPr>
        <a:xfrm>
          <a:off x="3905250" y="72009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39</xdr:row>
      <xdr:rowOff>0</xdr:rowOff>
    </xdr:from>
    <xdr:ext cx="95250" cy="200025"/>
    <xdr:sp fLocksText="0">
      <xdr:nvSpPr>
        <xdr:cNvPr id="160" name="Text Box 160"/>
        <xdr:cNvSpPr txBox="1">
          <a:spLocks noChangeArrowheads="1"/>
        </xdr:cNvSpPr>
      </xdr:nvSpPr>
      <xdr:spPr>
        <a:xfrm>
          <a:off x="3905250" y="72009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95250" cy="104775"/>
    <xdr:sp fLocksText="0">
      <xdr:nvSpPr>
        <xdr:cNvPr id="161" name="Text Box 161"/>
        <xdr:cNvSpPr txBox="1">
          <a:spLocks noChangeArrowheads="1"/>
        </xdr:cNvSpPr>
      </xdr:nvSpPr>
      <xdr:spPr>
        <a:xfrm>
          <a:off x="3905250" y="1133475"/>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95250" cy="104775"/>
    <xdr:sp fLocksText="0">
      <xdr:nvSpPr>
        <xdr:cNvPr id="162" name="Text Box 162"/>
        <xdr:cNvSpPr txBox="1">
          <a:spLocks noChangeArrowheads="1"/>
        </xdr:cNvSpPr>
      </xdr:nvSpPr>
      <xdr:spPr>
        <a:xfrm>
          <a:off x="3905250" y="1133475"/>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46</xdr:row>
      <xdr:rowOff>0</xdr:rowOff>
    </xdr:from>
    <xdr:ext cx="95250" cy="200025"/>
    <xdr:sp fLocksText="0">
      <xdr:nvSpPr>
        <xdr:cNvPr id="163" name="Text Box 163"/>
        <xdr:cNvSpPr txBox="1">
          <a:spLocks noChangeArrowheads="1"/>
        </xdr:cNvSpPr>
      </xdr:nvSpPr>
      <xdr:spPr>
        <a:xfrm>
          <a:off x="3905250" y="85344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46</xdr:row>
      <xdr:rowOff>0</xdr:rowOff>
    </xdr:from>
    <xdr:ext cx="95250" cy="200025"/>
    <xdr:sp fLocksText="0">
      <xdr:nvSpPr>
        <xdr:cNvPr id="164" name="Text Box 164"/>
        <xdr:cNvSpPr txBox="1">
          <a:spLocks noChangeArrowheads="1"/>
        </xdr:cNvSpPr>
      </xdr:nvSpPr>
      <xdr:spPr>
        <a:xfrm>
          <a:off x="3905250" y="85344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46</xdr:row>
      <xdr:rowOff>0</xdr:rowOff>
    </xdr:from>
    <xdr:ext cx="95250" cy="200025"/>
    <xdr:sp fLocksText="0">
      <xdr:nvSpPr>
        <xdr:cNvPr id="165" name="Text Box 165"/>
        <xdr:cNvSpPr txBox="1">
          <a:spLocks noChangeArrowheads="1"/>
        </xdr:cNvSpPr>
      </xdr:nvSpPr>
      <xdr:spPr>
        <a:xfrm>
          <a:off x="3905250" y="85344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39</xdr:row>
      <xdr:rowOff>0</xdr:rowOff>
    </xdr:from>
    <xdr:ext cx="95250" cy="200025"/>
    <xdr:sp fLocksText="0">
      <xdr:nvSpPr>
        <xdr:cNvPr id="166" name="Text Box 167"/>
        <xdr:cNvSpPr txBox="1">
          <a:spLocks noChangeArrowheads="1"/>
        </xdr:cNvSpPr>
      </xdr:nvSpPr>
      <xdr:spPr>
        <a:xfrm>
          <a:off x="3905250" y="72009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39</xdr:row>
      <xdr:rowOff>0</xdr:rowOff>
    </xdr:from>
    <xdr:ext cx="95250" cy="200025"/>
    <xdr:sp fLocksText="0">
      <xdr:nvSpPr>
        <xdr:cNvPr id="167" name="Text Box 168"/>
        <xdr:cNvSpPr txBox="1">
          <a:spLocks noChangeArrowheads="1"/>
        </xdr:cNvSpPr>
      </xdr:nvSpPr>
      <xdr:spPr>
        <a:xfrm>
          <a:off x="3905250" y="72009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39</xdr:row>
      <xdr:rowOff>0</xdr:rowOff>
    </xdr:from>
    <xdr:ext cx="95250" cy="200025"/>
    <xdr:sp fLocksText="0">
      <xdr:nvSpPr>
        <xdr:cNvPr id="168" name="Text Box 169"/>
        <xdr:cNvSpPr txBox="1">
          <a:spLocks noChangeArrowheads="1"/>
        </xdr:cNvSpPr>
      </xdr:nvSpPr>
      <xdr:spPr>
        <a:xfrm>
          <a:off x="3905250" y="72009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39</xdr:row>
      <xdr:rowOff>0</xdr:rowOff>
    </xdr:from>
    <xdr:ext cx="95250" cy="200025"/>
    <xdr:sp fLocksText="0">
      <xdr:nvSpPr>
        <xdr:cNvPr id="169" name="Text Box 170"/>
        <xdr:cNvSpPr txBox="1">
          <a:spLocks noChangeArrowheads="1"/>
        </xdr:cNvSpPr>
      </xdr:nvSpPr>
      <xdr:spPr>
        <a:xfrm>
          <a:off x="3905250" y="72009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52400"/>
    <xdr:sp fLocksText="0">
      <xdr:nvSpPr>
        <xdr:cNvPr id="170" name="Text Box 161"/>
        <xdr:cNvSpPr txBox="1">
          <a:spLocks noChangeArrowheads="1"/>
        </xdr:cNvSpPr>
      </xdr:nvSpPr>
      <xdr:spPr>
        <a:xfrm>
          <a:off x="3905250" y="4905375"/>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52400"/>
    <xdr:sp fLocksText="0">
      <xdr:nvSpPr>
        <xdr:cNvPr id="171" name="Text Box 162"/>
        <xdr:cNvSpPr txBox="1">
          <a:spLocks noChangeArrowheads="1"/>
        </xdr:cNvSpPr>
      </xdr:nvSpPr>
      <xdr:spPr>
        <a:xfrm>
          <a:off x="3905250" y="4905375"/>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28</xdr:row>
      <xdr:rowOff>0</xdr:rowOff>
    </xdr:from>
    <xdr:ext cx="95250" cy="180975"/>
    <xdr:sp fLocksText="0">
      <xdr:nvSpPr>
        <xdr:cNvPr id="172" name="Text Box 161"/>
        <xdr:cNvSpPr txBox="1">
          <a:spLocks noChangeArrowheads="1"/>
        </xdr:cNvSpPr>
      </xdr:nvSpPr>
      <xdr:spPr>
        <a:xfrm>
          <a:off x="3905250" y="519112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28</xdr:row>
      <xdr:rowOff>0</xdr:rowOff>
    </xdr:from>
    <xdr:ext cx="95250" cy="180975"/>
    <xdr:sp fLocksText="0">
      <xdr:nvSpPr>
        <xdr:cNvPr id="173" name="Text Box 162"/>
        <xdr:cNvSpPr txBox="1">
          <a:spLocks noChangeArrowheads="1"/>
        </xdr:cNvSpPr>
      </xdr:nvSpPr>
      <xdr:spPr>
        <a:xfrm>
          <a:off x="3905250" y="519112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28</xdr:row>
      <xdr:rowOff>0</xdr:rowOff>
    </xdr:from>
    <xdr:ext cx="95250" cy="180975"/>
    <xdr:sp fLocksText="0">
      <xdr:nvSpPr>
        <xdr:cNvPr id="174" name="Text Box 161"/>
        <xdr:cNvSpPr txBox="1">
          <a:spLocks noChangeArrowheads="1"/>
        </xdr:cNvSpPr>
      </xdr:nvSpPr>
      <xdr:spPr>
        <a:xfrm>
          <a:off x="3905250" y="519112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28</xdr:row>
      <xdr:rowOff>0</xdr:rowOff>
    </xdr:from>
    <xdr:ext cx="95250" cy="180975"/>
    <xdr:sp fLocksText="0">
      <xdr:nvSpPr>
        <xdr:cNvPr id="175" name="Text Box 162"/>
        <xdr:cNvSpPr txBox="1">
          <a:spLocks noChangeArrowheads="1"/>
        </xdr:cNvSpPr>
      </xdr:nvSpPr>
      <xdr:spPr>
        <a:xfrm>
          <a:off x="3905250" y="519112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28</xdr:row>
      <xdr:rowOff>0</xdr:rowOff>
    </xdr:from>
    <xdr:ext cx="95250" cy="104775"/>
    <xdr:sp fLocksText="0">
      <xdr:nvSpPr>
        <xdr:cNvPr id="176" name="Text Box 161"/>
        <xdr:cNvSpPr txBox="1">
          <a:spLocks noChangeArrowheads="1"/>
        </xdr:cNvSpPr>
      </xdr:nvSpPr>
      <xdr:spPr>
        <a:xfrm>
          <a:off x="3905250" y="5191125"/>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28</xdr:row>
      <xdr:rowOff>0</xdr:rowOff>
    </xdr:from>
    <xdr:ext cx="95250" cy="104775"/>
    <xdr:sp fLocksText="0">
      <xdr:nvSpPr>
        <xdr:cNvPr id="177" name="Text Box 162"/>
        <xdr:cNvSpPr txBox="1">
          <a:spLocks noChangeArrowheads="1"/>
        </xdr:cNvSpPr>
      </xdr:nvSpPr>
      <xdr:spPr>
        <a:xfrm>
          <a:off x="3905250" y="5191125"/>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42</xdr:row>
      <xdr:rowOff>0</xdr:rowOff>
    </xdr:from>
    <xdr:ext cx="95250" cy="190500"/>
    <xdr:sp fLocksText="0">
      <xdr:nvSpPr>
        <xdr:cNvPr id="1" name="Text Box 8"/>
        <xdr:cNvSpPr txBox="1">
          <a:spLocks noChangeArrowheads="1"/>
        </xdr:cNvSpPr>
      </xdr:nvSpPr>
      <xdr:spPr>
        <a:xfrm>
          <a:off x="2800350" y="835342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42</xdr:row>
      <xdr:rowOff>0</xdr:rowOff>
    </xdr:from>
    <xdr:ext cx="95250" cy="190500"/>
    <xdr:sp fLocksText="0">
      <xdr:nvSpPr>
        <xdr:cNvPr id="2" name="Text Box 9"/>
        <xdr:cNvSpPr txBox="1">
          <a:spLocks noChangeArrowheads="1"/>
        </xdr:cNvSpPr>
      </xdr:nvSpPr>
      <xdr:spPr>
        <a:xfrm>
          <a:off x="2800350" y="835342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42</xdr:row>
      <xdr:rowOff>0</xdr:rowOff>
    </xdr:from>
    <xdr:ext cx="95250" cy="190500"/>
    <xdr:sp fLocksText="0">
      <xdr:nvSpPr>
        <xdr:cNvPr id="3" name="Text Box 10"/>
        <xdr:cNvSpPr txBox="1">
          <a:spLocks noChangeArrowheads="1"/>
        </xdr:cNvSpPr>
      </xdr:nvSpPr>
      <xdr:spPr>
        <a:xfrm>
          <a:off x="2800350" y="835342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42</xdr:row>
      <xdr:rowOff>0</xdr:rowOff>
    </xdr:from>
    <xdr:ext cx="95250" cy="190500"/>
    <xdr:sp fLocksText="0">
      <xdr:nvSpPr>
        <xdr:cNvPr id="4" name="Text Box 11"/>
        <xdr:cNvSpPr txBox="1">
          <a:spLocks noChangeArrowheads="1"/>
        </xdr:cNvSpPr>
      </xdr:nvSpPr>
      <xdr:spPr>
        <a:xfrm>
          <a:off x="2800350" y="835342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39</xdr:row>
      <xdr:rowOff>0</xdr:rowOff>
    </xdr:from>
    <xdr:ext cx="95250" cy="200025"/>
    <xdr:sp fLocksText="0">
      <xdr:nvSpPr>
        <xdr:cNvPr id="1" name="Text Box 1"/>
        <xdr:cNvSpPr txBox="1">
          <a:spLocks noChangeArrowheads="1"/>
        </xdr:cNvSpPr>
      </xdr:nvSpPr>
      <xdr:spPr>
        <a:xfrm>
          <a:off x="695325" y="9744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39</xdr:row>
      <xdr:rowOff>0</xdr:rowOff>
    </xdr:from>
    <xdr:ext cx="95250" cy="200025"/>
    <xdr:sp fLocksText="0">
      <xdr:nvSpPr>
        <xdr:cNvPr id="2" name="Text Box 2"/>
        <xdr:cNvSpPr txBox="1">
          <a:spLocks noChangeArrowheads="1"/>
        </xdr:cNvSpPr>
      </xdr:nvSpPr>
      <xdr:spPr>
        <a:xfrm>
          <a:off x="695325" y="9744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39</xdr:row>
      <xdr:rowOff>0</xdr:rowOff>
    </xdr:from>
    <xdr:ext cx="95250" cy="200025"/>
    <xdr:sp fLocksText="0">
      <xdr:nvSpPr>
        <xdr:cNvPr id="3" name="Text Box 3"/>
        <xdr:cNvSpPr txBox="1">
          <a:spLocks noChangeArrowheads="1"/>
        </xdr:cNvSpPr>
      </xdr:nvSpPr>
      <xdr:spPr>
        <a:xfrm>
          <a:off x="695325" y="9744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39</xdr:row>
      <xdr:rowOff>0</xdr:rowOff>
    </xdr:from>
    <xdr:ext cx="95250" cy="200025"/>
    <xdr:sp fLocksText="0">
      <xdr:nvSpPr>
        <xdr:cNvPr id="4" name="Text Box 4"/>
        <xdr:cNvSpPr txBox="1">
          <a:spLocks noChangeArrowheads="1"/>
        </xdr:cNvSpPr>
      </xdr:nvSpPr>
      <xdr:spPr>
        <a:xfrm>
          <a:off x="695325" y="9744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95250" cy="200025"/>
    <xdr:sp fLocksText="0">
      <xdr:nvSpPr>
        <xdr:cNvPr id="5" name="Text Box 5"/>
        <xdr:cNvSpPr txBox="1">
          <a:spLocks noChangeArrowheads="1"/>
        </xdr:cNvSpPr>
      </xdr:nvSpPr>
      <xdr:spPr>
        <a:xfrm>
          <a:off x="1352550" y="3076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95250" cy="200025"/>
    <xdr:sp fLocksText="0">
      <xdr:nvSpPr>
        <xdr:cNvPr id="6" name="Text Box 6"/>
        <xdr:cNvSpPr txBox="1">
          <a:spLocks noChangeArrowheads="1"/>
        </xdr:cNvSpPr>
      </xdr:nvSpPr>
      <xdr:spPr>
        <a:xfrm>
          <a:off x="1352550" y="3076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85725" cy="247650"/>
    <xdr:sp fLocksText="0">
      <xdr:nvSpPr>
        <xdr:cNvPr id="7" name="Text Box 7"/>
        <xdr:cNvSpPr txBox="1">
          <a:spLocks noChangeArrowheads="1"/>
        </xdr:cNvSpPr>
      </xdr:nvSpPr>
      <xdr:spPr>
        <a:xfrm>
          <a:off x="1981200" y="11334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85725" cy="247650"/>
    <xdr:sp fLocksText="0">
      <xdr:nvSpPr>
        <xdr:cNvPr id="8" name="Text Box 8"/>
        <xdr:cNvSpPr txBox="1">
          <a:spLocks noChangeArrowheads="1"/>
        </xdr:cNvSpPr>
      </xdr:nvSpPr>
      <xdr:spPr>
        <a:xfrm>
          <a:off x="1981200" y="11334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95250" cy="200025"/>
    <xdr:sp fLocksText="0">
      <xdr:nvSpPr>
        <xdr:cNvPr id="9" name="Text Box 9"/>
        <xdr:cNvSpPr txBox="1">
          <a:spLocks noChangeArrowheads="1"/>
        </xdr:cNvSpPr>
      </xdr:nvSpPr>
      <xdr:spPr>
        <a:xfrm>
          <a:off x="1352550" y="3076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95250" cy="200025"/>
    <xdr:sp fLocksText="0">
      <xdr:nvSpPr>
        <xdr:cNvPr id="10" name="Text Box 10"/>
        <xdr:cNvSpPr txBox="1">
          <a:spLocks noChangeArrowheads="1"/>
        </xdr:cNvSpPr>
      </xdr:nvSpPr>
      <xdr:spPr>
        <a:xfrm>
          <a:off x="1352550" y="3076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95250" cy="200025"/>
    <xdr:sp fLocksText="0">
      <xdr:nvSpPr>
        <xdr:cNvPr id="11" name="Text Box 11"/>
        <xdr:cNvSpPr txBox="1">
          <a:spLocks noChangeArrowheads="1"/>
        </xdr:cNvSpPr>
      </xdr:nvSpPr>
      <xdr:spPr>
        <a:xfrm>
          <a:off x="1352550" y="3076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95250" cy="200025"/>
    <xdr:sp fLocksText="0">
      <xdr:nvSpPr>
        <xdr:cNvPr id="12" name="Text Box 12"/>
        <xdr:cNvSpPr txBox="1">
          <a:spLocks noChangeArrowheads="1"/>
        </xdr:cNvSpPr>
      </xdr:nvSpPr>
      <xdr:spPr>
        <a:xfrm>
          <a:off x="1352550" y="3076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95250" cy="200025"/>
    <xdr:sp fLocksText="0">
      <xdr:nvSpPr>
        <xdr:cNvPr id="13" name="Text Box 13"/>
        <xdr:cNvSpPr txBox="1">
          <a:spLocks noChangeArrowheads="1"/>
        </xdr:cNvSpPr>
      </xdr:nvSpPr>
      <xdr:spPr>
        <a:xfrm>
          <a:off x="1352550" y="3076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95250" cy="200025"/>
    <xdr:sp fLocksText="0">
      <xdr:nvSpPr>
        <xdr:cNvPr id="14" name="Text Box 14"/>
        <xdr:cNvSpPr txBox="1">
          <a:spLocks noChangeArrowheads="1"/>
        </xdr:cNvSpPr>
      </xdr:nvSpPr>
      <xdr:spPr>
        <a:xfrm>
          <a:off x="1352550" y="3076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95250" cy="200025"/>
    <xdr:sp fLocksText="0">
      <xdr:nvSpPr>
        <xdr:cNvPr id="15" name="Text Box 15"/>
        <xdr:cNvSpPr txBox="1">
          <a:spLocks noChangeArrowheads="1"/>
        </xdr:cNvSpPr>
      </xdr:nvSpPr>
      <xdr:spPr>
        <a:xfrm>
          <a:off x="1352550" y="3076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95250" cy="200025"/>
    <xdr:sp fLocksText="0">
      <xdr:nvSpPr>
        <xdr:cNvPr id="16" name="Text Box 16"/>
        <xdr:cNvSpPr txBox="1">
          <a:spLocks noChangeArrowheads="1"/>
        </xdr:cNvSpPr>
      </xdr:nvSpPr>
      <xdr:spPr>
        <a:xfrm>
          <a:off x="1352550" y="30765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xdr:row>
      <xdr:rowOff>0</xdr:rowOff>
    </xdr:from>
    <xdr:ext cx="95250" cy="247650"/>
    <xdr:sp fLocksText="0">
      <xdr:nvSpPr>
        <xdr:cNvPr id="17" name="Text Box 7"/>
        <xdr:cNvSpPr txBox="1">
          <a:spLocks noChangeArrowheads="1"/>
        </xdr:cNvSpPr>
      </xdr:nvSpPr>
      <xdr:spPr>
        <a:xfrm>
          <a:off x="5286375" y="113347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6</xdr:row>
      <xdr:rowOff>0</xdr:rowOff>
    </xdr:from>
    <xdr:ext cx="95250" cy="247650"/>
    <xdr:sp fLocksText="0">
      <xdr:nvSpPr>
        <xdr:cNvPr id="18" name="Text Box 8"/>
        <xdr:cNvSpPr txBox="1">
          <a:spLocks noChangeArrowheads="1"/>
        </xdr:cNvSpPr>
      </xdr:nvSpPr>
      <xdr:spPr>
        <a:xfrm>
          <a:off x="5286375" y="1133475"/>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266700"/>
    <xdr:sp fLocksText="0">
      <xdr:nvSpPr>
        <xdr:cNvPr id="19" name="Text Box 5"/>
        <xdr:cNvSpPr txBox="1">
          <a:spLocks noChangeArrowheads="1"/>
        </xdr:cNvSpPr>
      </xdr:nvSpPr>
      <xdr:spPr>
        <a:xfrm>
          <a:off x="1352550" y="7839075"/>
          <a:ext cx="952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266700"/>
    <xdr:sp fLocksText="0">
      <xdr:nvSpPr>
        <xdr:cNvPr id="20" name="Text Box 6"/>
        <xdr:cNvSpPr txBox="1">
          <a:spLocks noChangeArrowheads="1"/>
        </xdr:cNvSpPr>
      </xdr:nvSpPr>
      <xdr:spPr>
        <a:xfrm>
          <a:off x="1352550" y="7839075"/>
          <a:ext cx="952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85725" cy="352425"/>
    <xdr:sp fLocksText="0">
      <xdr:nvSpPr>
        <xdr:cNvPr id="21" name="Text Box 7"/>
        <xdr:cNvSpPr txBox="1">
          <a:spLocks noChangeArrowheads="1"/>
        </xdr:cNvSpPr>
      </xdr:nvSpPr>
      <xdr:spPr>
        <a:xfrm>
          <a:off x="1981200" y="5181600"/>
          <a:ext cx="85725"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85725" cy="352425"/>
    <xdr:sp fLocksText="0">
      <xdr:nvSpPr>
        <xdr:cNvPr id="22" name="Text Box 8"/>
        <xdr:cNvSpPr txBox="1">
          <a:spLocks noChangeArrowheads="1"/>
        </xdr:cNvSpPr>
      </xdr:nvSpPr>
      <xdr:spPr>
        <a:xfrm>
          <a:off x="1981200" y="5181600"/>
          <a:ext cx="85725"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266700"/>
    <xdr:sp fLocksText="0">
      <xdr:nvSpPr>
        <xdr:cNvPr id="23" name="Text Box 9"/>
        <xdr:cNvSpPr txBox="1">
          <a:spLocks noChangeArrowheads="1"/>
        </xdr:cNvSpPr>
      </xdr:nvSpPr>
      <xdr:spPr>
        <a:xfrm>
          <a:off x="1352550" y="7839075"/>
          <a:ext cx="952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266700"/>
    <xdr:sp fLocksText="0">
      <xdr:nvSpPr>
        <xdr:cNvPr id="24" name="Text Box 10"/>
        <xdr:cNvSpPr txBox="1">
          <a:spLocks noChangeArrowheads="1"/>
        </xdr:cNvSpPr>
      </xdr:nvSpPr>
      <xdr:spPr>
        <a:xfrm>
          <a:off x="1352550" y="7839075"/>
          <a:ext cx="952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266700"/>
    <xdr:sp fLocksText="0">
      <xdr:nvSpPr>
        <xdr:cNvPr id="25" name="Text Box 11"/>
        <xdr:cNvSpPr txBox="1">
          <a:spLocks noChangeArrowheads="1"/>
        </xdr:cNvSpPr>
      </xdr:nvSpPr>
      <xdr:spPr>
        <a:xfrm>
          <a:off x="1352550" y="7839075"/>
          <a:ext cx="952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266700"/>
    <xdr:sp fLocksText="0">
      <xdr:nvSpPr>
        <xdr:cNvPr id="26" name="Text Box 12"/>
        <xdr:cNvSpPr txBox="1">
          <a:spLocks noChangeArrowheads="1"/>
        </xdr:cNvSpPr>
      </xdr:nvSpPr>
      <xdr:spPr>
        <a:xfrm>
          <a:off x="1352550" y="7839075"/>
          <a:ext cx="952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266700"/>
    <xdr:sp fLocksText="0">
      <xdr:nvSpPr>
        <xdr:cNvPr id="27" name="Text Box 13"/>
        <xdr:cNvSpPr txBox="1">
          <a:spLocks noChangeArrowheads="1"/>
        </xdr:cNvSpPr>
      </xdr:nvSpPr>
      <xdr:spPr>
        <a:xfrm>
          <a:off x="1352550" y="7839075"/>
          <a:ext cx="952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266700"/>
    <xdr:sp fLocksText="0">
      <xdr:nvSpPr>
        <xdr:cNvPr id="28" name="Text Box 14"/>
        <xdr:cNvSpPr txBox="1">
          <a:spLocks noChangeArrowheads="1"/>
        </xdr:cNvSpPr>
      </xdr:nvSpPr>
      <xdr:spPr>
        <a:xfrm>
          <a:off x="1352550" y="7839075"/>
          <a:ext cx="952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266700"/>
    <xdr:sp fLocksText="0">
      <xdr:nvSpPr>
        <xdr:cNvPr id="29" name="Text Box 15"/>
        <xdr:cNvSpPr txBox="1">
          <a:spLocks noChangeArrowheads="1"/>
        </xdr:cNvSpPr>
      </xdr:nvSpPr>
      <xdr:spPr>
        <a:xfrm>
          <a:off x="1352550" y="7839075"/>
          <a:ext cx="952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266700"/>
    <xdr:sp fLocksText="0">
      <xdr:nvSpPr>
        <xdr:cNvPr id="30" name="Text Box 16"/>
        <xdr:cNvSpPr txBox="1">
          <a:spLocks noChangeArrowheads="1"/>
        </xdr:cNvSpPr>
      </xdr:nvSpPr>
      <xdr:spPr>
        <a:xfrm>
          <a:off x="1352550" y="7839075"/>
          <a:ext cx="952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24</xdr:row>
      <xdr:rowOff>0</xdr:rowOff>
    </xdr:from>
    <xdr:ext cx="95250" cy="352425"/>
    <xdr:sp fLocksText="0">
      <xdr:nvSpPr>
        <xdr:cNvPr id="31" name="Text Box 7"/>
        <xdr:cNvSpPr txBox="1">
          <a:spLocks noChangeArrowheads="1"/>
        </xdr:cNvSpPr>
      </xdr:nvSpPr>
      <xdr:spPr>
        <a:xfrm>
          <a:off x="5286375" y="5181600"/>
          <a:ext cx="9525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24</xdr:row>
      <xdr:rowOff>0</xdr:rowOff>
    </xdr:from>
    <xdr:ext cx="95250" cy="352425"/>
    <xdr:sp fLocksText="0">
      <xdr:nvSpPr>
        <xdr:cNvPr id="32" name="Text Box 8"/>
        <xdr:cNvSpPr txBox="1">
          <a:spLocks noChangeArrowheads="1"/>
        </xdr:cNvSpPr>
      </xdr:nvSpPr>
      <xdr:spPr>
        <a:xfrm>
          <a:off x="5286375" y="5181600"/>
          <a:ext cx="9525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xdr:row>
      <xdr:rowOff>0</xdr:rowOff>
    </xdr:from>
    <xdr:ext cx="95250" cy="180975"/>
    <xdr:sp fLocksText="0">
      <xdr:nvSpPr>
        <xdr:cNvPr id="33" name="Text Box 7"/>
        <xdr:cNvSpPr txBox="1">
          <a:spLocks noChangeArrowheads="1"/>
        </xdr:cNvSpPr>
      </xdr:nvSpPr>
      <xdr:spPr>
        <a:xfrm>
          <a:off x="7239000" y="307657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15</xdr:row>
      <xdr:rowOff>0</xdr:rowOff>
    </xdr:from>
    <xdr:ext cx="95250" cy="180975"/>
    <xdr:sp fLocksText="0">
      <xdr:nvSpPr>
        <xdr:cNvPr id="34" name="Text Box 8"/>
        <xdr:cNvSpPr txBox="1">
          <a:spLocks noChangeArrowheads="1"/>
        </xdr:cNvSpPr>
      </xdr:nvSpPr>
      <xdr:spPr>
        <a:xfrm>
          <a:off x="7239000" y="307657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438150"/>
    <xdr:sp fLocksText="0">
      <xdr:nvSpPr>
        <xdr:cNvPr id="35" name="Text Box 5"/>
        <xdr:cNvSpPr txBox="1">
          <a:spLocks noChangeArrowheads="1"/>
        </xdr:cNvSpPr>
      </xdr:nvSpPr>
      <xdr:spPr>
        <a:xfrm>
          <a:off x="1352550" y="7839075"/>
          <a:ext cx="9525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438150"/>
    <xdr:sp fLocksText="0">
      <xdr:nvSpPr>
        <xdr:cNvPr id="36" name="Text Box 6"/>
        <xdr:cNvSpPr txBox="1">
          <a:spLocks noChangeArrowheads="1"/>
        </xdr:cNvSpPr>
      </xdr:nvSpPr>
      <xdr:spPr>
        <a:xfrm>
          <a:off x="1352550" y="7839075"/>
          <a:ext cx="9525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85725" cy="352425"/>
    <xdr:sp fLocksText="0">
      <xdr:nvSpPr>
        <xdr:cNvPr id="37" name="Text Box 7"/>
        <xdr:cNvSpPr txBox="1">
          <a:spLocks noChangeArrowheads="1"/>
        </xdr:cNvSpPr>
      </xdr:nvSpPr>
      <xdr:spPr>
        <a:xfrm>
          <a:off x="1981200" y="5181600"/>
          <a:ext cx="85725"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85725" cy="352425"/>
    <xdr:sp fLocksText="0">
      <xdr:nvSpPr>
        <xdr:cNvPr id="38" name="Text Box 8"/>
        <xdr:cNvSpPr txBox="1">
          <a:spLocks noChangeArrowheads="1"/>
        </xdr:cNvSpPr>
      </xdr:nvSpPr>
      <xdr:spPr>
        <a:xfrm>
          <a:off x="1981200" y="5181600"/>
          <a:ext cx="85725"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438150"/>
    <xdr:sp fLocksText="0">
      <xdr:nvSpPr>
        <xdr:cNvPr id="39" name="Text Box 9"/>
        <xdr:cNvSpPr txBox="1">
          <a:spLocks noChangeArrowheads="1"/>
        </xdr:cNvSpPr>
      </xdr:nvSpPr>
      <xdr:spPr>
        <a:xfrm>
          <a:off x="1352550" y="7839075"/>
          <a:ext cx="9525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438150"/>
    <xdr:sp fLocksText="0">
      <xdr:nvSpPr>
        <xdr:cNvPr id="40" name="Text Box 10"/>
        <xdr:cNvSpPr txBox="1">
          <a:spLocks noChangeArrowheads="1"/>
        </xdr:cNvSpPr>
      </xdr:nvSpPr>
      <xdr:spPr>
        <a:xfrm>
          <a:off x="1352550" y="7839075"/>
          <a:ext cx="9525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438150"/>
    <xdr:sp fLocksText="0">
      <xdr:nvSpPr>
        <xdr:cNvPr id="41" name="Text Box 11"/>
        <xdr:cNvSpPr txBox="1">
          <a:spLocks noChangeArrowheads="1"/>
        </xdr:cNvSpPr>
      </xdr:nvSpPr>
      <xdr:spPr>
        <a:xfrm>
          <a:off x="1352550" y="7839075"/>
          <a:ext cx="9525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438150"/>
    <xdr:sp fLocksText="0">
      <xdr:nvSpPr>
        <xdr:cNvPr id="42" name="Text Box 12"/>
        <xdr:cNvSpPr txBox="1">
          <a:spLocks noChangeArrowheads="1"/>
        </xdr:cNvSpPr>
      </xdr:nvSpPr>
      <xdr:spPr>
        <a:xfrm>
          <a:off x="1352550" y="7839075"/>
          <a:ext cx="9525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438150"/>
    <xdr:sp fLocksText="0">
      <xdr:nvSpPr>
        <xdr:cNvPr id="43" name="Text Box 13"/>
        <xdr:cNvSpPr txBox="1">
          <a:spLocks noChangeArrowheads="1"/>
        </xdr:cNvSpPr>
      </xdr:nvSpPr>
      <xdr:spPr>
        <a:xfrm>
          <a:off x="1352550" y="7839075"/>
          <a:ext cx="9525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438150"/>
    <xdr:sp fLocksText="0">
      <xdr:nvSpPr>
        <xdr:cNvPr id="44" name="Text Box 14"/>
        <xdr:cNvSpPr txBox="1">
          <a:spLocks noChangeArrowheads="1"/>
        </xdr:cNvSpPr>
      </xdr:nvSpPr>
      <xdr:spPr>
        <a:xfrm>
          <a:off x="1352550" y="7839075"/>
          <a:ext cx="9525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438150"/>
    <xdr:sp fLocksText="0">
      <xdr:nvSpPr>
        <xdr:cNvPr id="45" name="Text Box 15"/>
        <xdr:cNvSpPr txBox="1">
          <a:spLocks noChangeArrowheads="1"/>
        </xdr:cNvSpPr>
      </xdr:nvSpPr>
      <xdr:spPr>
        <a:xfrm>
          <a:off x="1352550" y="7839075"/>
          <a:ext cx="9525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33</xdr:row>
      <xdr:rowOff>0</xdr:rowOff>
    </xdr:from>
    <xdr:ext cx="95250" cy="438150"/>
    <xdr:sp fLocksText="0">
      <xdr:nvSpPr>
        <xdr:cNvPr id="46" name="Text Box 16"/>
        <xdr:cNvSpPr txBox="1">
          <a:spLocks noChangeArrowheads="1"/>
        </xdr:cNvSpPr>
      </xdr:nvSpPr>
      <xdr:spPr>
        <a:xfrm>
          <a:off x="1352550" y="7839075"/>
          <a:ext cx="9525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24</xdr:row>
      <xdr:rowOff>0</xdr:rowOff>
    </xdr:from>
    <xdr:ext cx="95250" cy="352425"/>
    <xdr:sp fLocksText="0">
      <xdr:nvSpPr>
        <xdr:cNvPr id="47" name="Text Box 7"/>
        <xdr:cNvSpPr txBox="1">
          <a:spLocks noChangeArrowheads="1"/>
        </xdr:cNvSpPr>
      </xdr:nvSpPr>
      <xdr:spPr>
        <a:xfrm>
          <a:off x="5286375" y="5181600"/>
          <a:ext cx="9525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24</xdr:row>
      <xdr:rowOff>0</xdr:rowOff>
    </xdr:from>
    <xdr:ext cx="95250" cy="352425"/>
    <xdr:sp fLocksText="0">
      <xdr:nvSpPr>
        <xdr:cNvPr id="48" name="Text Box 8"/>
        <xdr:cNvSpPr txBox="1">
          <a:spLocks noChangeArrowheads="1"/>
        </xdr:cNvSpPr>
      </xdr:nvSpPr>
      <xdr:spPr>
        <a:xfrm>
          <a:off x="5286375" y="5181600"/>
          <a:ext cx="9525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33</xdr:row>
      <xdr:rowOff>0</xdr:rowOff>
    </xdr:from>
    <xdr:ext cx="95250" cy="419100"/>
    <xdr:sp fLocksText="0">
      <xdr:nvSpPr>
        <xdr:cNvPr id="49" name="Text Box 7"/>
        <xdr:cNvSpPr txBox="1">
          <a:spLocks noChangeArrowheads="1"/>
        </xdr:cNvSpPr>
      </xdr:nvSpPr>
      <xdr:spPr>
        <a:xfrm>
          <a:off x="7239000" y="7839075"/>
          <a:ext cx="9525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33</xdr:row>
      <xdr:rowOff>0</xdr:rowOff>
    </xdr:from>
    <xdr:ext cx="95250" cy="419100"/>
    <xdr:sp fLocksText="0">
      <xdr:nvSpPr>
        <xdr:cNvPr id="50" name="Text Box 8"/>
        <xdr:cNvSpPr txBox="1">
          <a:spLocks noChangeArrowheads="1"/>
        </xdr:cNvSpPr>
      </xdr:nvSpPr>
      <xdr:spPr>
        <a:xfrm>
          <a:off x="7239000" y="7839075"/>
          <a:ext cx="9525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14</xdr:row>
      <xdr:rowOff>0</xdr:rowOff>
    </xdr:from>
    <xdr:ext cx="95250" cy="190500"/>
    <xdr:sp fLocksText="0">
      <xdr:nvSpPr>
        <xdr:cNvPr id="1" name="Text Box 1"/>
        <xdr:cNvSpPr txBox="1">
          <a:spLocks noChangeArrowheads="1"/>
        </xdr:cNvSpPr>
      </xdr:nvSpPr>
      <xdr:spPr>
        <a:xfrm>
          <a:off x="400050" y="26955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xdr:row>
      <xdr:rowOff>0</xdr:rowOff>
    </xdr:from>
    <xdr:ext cx="95250" cy="190500"/>
    <xdr:sp fLocksText="0">
      <xdr:nvSpPr>
        <xdr:cNvPr id="2" name="Text Box 2"/>
        <xdr:cNvSpPr txBox="1">
          <a:spLocks noChangeArrowheads="1"/>
        </xdr:cNvSpPr>
      </xdr:nvSpPr>
      <xdr:spPr>
        <a:xfrm>
          <a:off x="400050" y="26955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xdr:row>
      <xdr:rowOff>0</xdr:rowOff>
    </xdr:from>
    <xdr:ext cx="95250" cy="190500"/>
    <xdr:sp fLocksText="0">
      <xdr:nvSpPr>
        <xdr:cNvPr id="3" name="Text Box 3"/>
        <xdr:cNvSpPr txBox="1">
          <a:spLocks noChangeArrowheads="1"/>
        </xdr:cNvSpPr>
      </xdr:nvSpPr>
      <xdr:spPr>
        <a:xfrm>
          <a:off x="400050" y="26955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14</xdr:row>
      <xdr:rowOff>0</xdr:rowOff>
    </xdr:from>
    <xdr:ext cx="95250" cy="190500"/>
    <xdr:sp fLocksText="0">
      <xdr:nvSpPr>
        <xdr:cNvPr id="4" name="Text Box 4"/>
        <xdr:cNvSpPr txBox="1">
          <a:spLocks noChangeArrowheads="1"/>
        </xdr:cNvSpPr>
      </xdr:nvSpPr>
      <xdr:spPr>
        <a:xfrm>
          <a:off x="400050" y="26955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xdr:row>
      <xdr:rowOff>0</xdr:rowOff>
    </xdr:from>
    <xdr:ext cx="95250" cy="190500"/>
    <xdr:sp fLocksText="0">
      <xdr:nvSpPr>
        <xdr:cNvPr id="5" name="Text Box 1"/>
        <xdr:cNvSpPr txBox="1">
          <a:spLocks noChangeArrowheads="1"/>
        </xdr:cNvSpPr>
      </xdr:nvSpPr>
      <xdr:spPr>
        <a:xfrm>
          <a:off x="400050" y="4667250"/>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xdr:row>
      <xdr:rowOff>0</xdr:rowOff>
    </xdr:from>
    <xdr:ext cx="95250" cy="190500"/>
    <xdr:sp fLocksText="0">
      <xdr:nvSpPr>
        <xdr:cNvPr id="6" name="Text Box 2"/>
        <xdr:cNvSpPr txBox="1">
          <a:spLocks noChangeArrowheads="1"/>
        </xdr:cNvSpPr>
      </xdr:nvSpPr>
      <xdr:spPr>
        <a:xfrm>
          <a:off x="400050" y="4667250"/>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xdr:row>
      <xdr:rowOff>0</xdr:rowOff>
    </xdr:from>
    <xdr:ext cx="95250" cy="190500"/>
    <xdr:sp fLocksText="0">
      <xdr:nvSpPr>
        <xdr:cNvPr id="7" name="Text Box 3"/>
        <xdr:cNvSpPr txBox="1">
          <a:spLocks noChangeArrowheads="1"/>
        </xdr:cNvSpPr>
      </xdr:nvSpPr>
      <xdr:spPr>
        <a:xfrm>
          <a:off x="400050" y="4667250"/>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26</xdr:row>
      <xdr:rowOff>0</xdr:rowOff>
    </xdr:from>
    <xdr:ext cx="95250" cy="190500"/>
    <xdr:sp fLocksText="0">
      <xdr:nvSpPr>
        <xdr:cNvPr id="8" name="Text Box 4"/>
        <xdr:cNvSpPr txBox="1">
          <a:spLocks noChangeArrowheads="1"/>
        </xdr:cNvSpPr>
      </xdr:nvSpPr>
      <xdr:spPr>
        <a:xfrm>
          <a:off x="400050" y="4667250"/>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65</xdr:row>
      <xdr:rowOff>0</xdr:rowOff>
    </xdr:from>
    <xdr:ext cx="76200" cy="200025"/>
    <xdr:sp fLocksText="0">
      <xdr:nvSpPr>
        <xdr:cNvPr id="1" name="Text Box 5"/>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2" name="Text Box 6"/>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3" name="Text Box 7"/>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4" name="Text Box 8"/>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5" name="Text Box 9"/>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6" name="Text Box 10"/>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7" name="Text Box 11"/>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8" name="Text Box 12"/>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9" name="Text Box 13"/>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10" name="Text Box 14"/>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11" name="Text Box 15"/>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12" name="Text Box 16"/>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13" name="Text Box 17"/>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14" name="Text Box 18"/>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65</xdr:row>
      <xdr:rowOff>0</xdr:rowOff>
    </xdr:from>
    <xdr:ext cx="95250" cy="200025"/>
    <xdr:sp fLocksText="0">
      <xdr:nvSpPr>
        <xdr:cNvPr id="15" name="Text Box 19"/>
        <xdr:cNvSpPr txBox="1">
          <a:spLocks noChangeArrowheads="1"/>
        </xdr:cNvSpPr>
      </xdr:nvSpPr>
      <xdr:spPr>
        <a:xfrm>
          <a:off x="4867275" y="114395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65</xdr:row>
      <xdr:rowOff>0</xdr:rowOff>
    </xdr:from>
    <xdr:ext cx="95250" cy="200025"/>
    <xdr:sp fLocksText="0">
      <xdr:nvSpPr>
        <xdr:cNvPr id="16" name="Text Box 20"/>
        <xdr:cNvSpPr txBox="1">
          <a:spLocks noChangeArrowheads="1"/>
        </xdr:cNvSpPr>
      </xdr:nvSpPr>
      <xdr:spPr>
        <a:xfrm>
          <a:off x="4867275" y="114395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65</xdr:row>
      <xdr:rowOff>0</xdr:rowOff>
    </xdr:from>
    <xdr:ext cx="95250" cy="200025"/>
    <xdr:sp fLocksText="0">
      <xdr:nvSpPr>
        <xdr:cNvPr id="17" name="Text Box 21"/>
        <xdr:cNvSpPr txBox="1">
          <a:spLocks noChangeArrowheads="1"/>
        </xdr:cNvSpPr>
      </xdr:nvSpPr>
      <xdr:spPr>
        <a:xfrm>
          <a:off x="4867275" y="114395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65</xdr:row>
      <xdr:rowOff>0</xdr:rowOff>
    </xdr:from>
    <xdr:ext cx="95250" cy="200025"/>
    <xdr:sp fLocksText="0">
      <xdr:nvSpPr>
        <xdr:cNvPr id="18" name="Text Box 22"/>
        <xdr:cNvSpPr txBox="1">
          <a:spLocks noChangeArrowheads="1"/>
        </xdr:cNvSpPr>
      </xdr:nvSpPr>
      <xdr:spPr>
        <a:xfrm>
          <a:off x="4867275" y="114395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65</xdr:row>
      <xdr:rowOff>0</xdr:rowOff>
    </xdr:from>
    <xdr:ext cx="95250" cy="200025"/>
    <xdr:sp fLocksText="0">
      <xdr:nvSpPr>
        <xdr:cNvPr id="19" name="Text Box 23"/>
        <xdr:cNvSpPr txBox="1">
          <a:spLocks noChangeArrowheads="1"/>
        </xdr:cNvSpPr>
      </xdr:nvSpPr>
      <xdr:spPr>
        <a:xfrm>
          <a:off x="4867275" y="114395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65</xdr:row>
      <xdr:rowOff>0</xdr:rowOff>
    </xdr:from>
    <xdr:ext cx="95250" cy="200025"/>
    <xdr:sp fLocksText="0">
      <xdr:nvSpPr>
        <xdr:cNvPr id="20" name="Text Box 24"/>
        <xdr:cNvSpPr txBox="1">
          <a:spLocks noChangeArrowheads="1"/>
        </xdr:cNvSpPr>
      </xdr:nvSpPr>
      <xdr:spPr>
        <a:xfrm>
          <a:off x="4867275" y="114395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21" name="Text Box 25"/>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22" name="Text Box 26"/>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23" name="Text Box 27"/>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24" name="Text Box 28"/>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25" name="Text Box 29"/>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26" name="Text Box 30"/>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27" name="Text Box 31"/>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28" name="Text Box 32"/>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29" name="Text Box 33"/>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30" name="Text Box 34"/>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31" name="Text Box 35"/>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32" name="Text Box 36"/>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33" name="Text Box 37"/>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34" name="Text Box 38"/>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35" name="Text Box 39"/>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36" name="Text Box 40"/>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37" name="Text Box 41"/>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38" name="Text Box 42"/>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39" name="Text Box 43"/>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40" name="Text Box 44"/>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41" name="Text Box 45"/>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42" name="Text Box 46"/>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43" name="Text Box 47"/>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44" name="Text Box 48"/>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45" name="Text Box 49"/>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46" name="Text Box 50"/>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47" name="Text Box 51"/>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48" name="Text Box 52"/>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49" name="Text Box 53"/>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50" name="Text Box 54"/>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51" name="Text Box 55"/>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52" name="Text Box 56"/>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53" name="Text Box 57"/>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54" name="Text Box 58"/>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55" name="Text Box 59"/>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56" name="Text Box 60"/>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57" name="Text Box 61"/>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58" name="Text Box 62"/>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59" name="Text Box 63"/>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60" name="Text Box 64"/>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61" name="Text Box 65"/>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62" name="Text Box 66"/>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63" name="Text Box 67"/>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64" name="Text Box 68"/>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65" name="Text Box 69"/>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66" name="Text Box 70"/>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67" name="Text Box 71"/>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68" name="Text Box 72"/>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69" name="Text Box 73"/>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70" name="Text Box 74"/>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71" name="Text Box 75"/>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72" name="Text Box 76"/>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73" name="Text Box 77"/>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74" name="Text Box 78"/>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75" name="Text Box 79"/>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76" name="Text Box 80"/>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77" name="Text Box 81"/>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78" name="Text Box 82"/>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79" name="Text Box 83"/>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80" name="Text Box 84"/>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81" name="Text Box 85"/>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82" name="Text Box 86"/>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83" name="Text Box 87"/>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84" name="Text Box 88"/>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85" name="Text Box 89"/>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86" name="Text Box 90"/>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65</xdr:row>
      <xdr:rowOff>0</xdr:rowOff>
    </xdr:from>
    <xdr:ext cx="95250" cy="200025"/>
    <xdr:sp fLocksText="0">
      <xdr:nvSpPr>
        <xdr:cNvPr id="87" name="Text Box 91"/>
        <xdr:cNvSpPr txBox="1">
          <a:spLocks noChangeArrowheads="1"/>
        </xdr:cNvSpPr>
      </xdr:nvSpPr>
      <xdr:spPr>
        <a:xfrm>
          <a:off x="4867275" y="114395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65</xdr:row>
      <xdr:rowOff>0</xdr:rowOff>
    </xdr:from>
    <xdr:ext cx="95250" cy="200025"/>
    <xdr:sp fLocksText="0">
      <xdr:nvSpPr>
        <xdr:cNvPr id="88" name="Text Box 92"/>
        <xdr:cNvSpPr txBox="1">
          <a:spLocks noChangeArrowheads="1"/>
        </xdr:cNvSpPr>
      </xdr:nvSpPr>
      <xdr:spPr>
        <a:xfrm>
          <a:off x="4867275" y="114395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65</xdr:row>
      <xdr:rowOff>0</xdr:rowOff>
    </xdr:from>
    <xdr:ext cx="95250" cy="200025"/>
    <xdr:sp fLocksText="0">
      <xdr:nvSpPr>
        <xdr:cNvPr id="89" name="Text Box 93"/>
        <xdr:cNvSpPr txBox="1">
          <a:spLocks noChangeArrowheads="1"/>
        </xdr:cNvSpPr>
      </xdr:nvSpPr>
      <xdr:spPr>
        <a:xfrm>
          <a:off x="4867275" y="114395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65</xdr:row>
      <xdr:rowOff>0</xdr:rowOff>
    </xdr:from>
    <xdr:ext cx="95250" cy="200025"/>
    <xdr:sp fLocksText="0">
      <xdr:nvSpPr>
        <xdr:cNvPr id="90" name="Text Box 94"/>
        <xdr:cNvSpPr txBox="1">
          <a:spLocks noChangeArrowheads="1"/>
        </xdr:cNvSpPr>
      </xdr:nvSpPr>
      <xdr:spPr>
        <a:xfrm>
          <a:off x="4867275" y="114395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65</xdr:row>
      <xdr:rowOff>0</xdr:rowOff>
    </xdr:from>
    <xdr:ext cx="95250" cy="200025"/>
    <xdr:sp fLocksText="0">
      <xdr:nvSpPr>
        <xdr:cNvPr id="91" name="Text Box 95"/>
        <xdr:cNvSpPr txBox="1">
          <a:spLocks noChangeArrowheads="1"/>
        </xdr:cNvSpPr>
      </xdr:nvSpPr>
      <xdr:spPr>
        <a:xfrm>
          <a:off x="4867275" y="114395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65</xdr:row>
      <xdr:rowOff>0</xdr:rowOff>
    </xdr:from>
    <xdr:ext cx="95250" cy="200025"/>
    <xdr:sp fLocksText="0">
      <xdr:nvSpPr>
        <xdr:cNvPr id="92" name="Text Box 96"/>
        <xdr:cNvSpPr txBox="1">
          <a:spLocks noChangeArrowheads="1"/>
        </xdr:cNvSpPr>
      </xdr:nvSpPr>
      <xdr:spPr>
        <a:xfrm>
          <a:off x="4867275" y="114395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93" name="Text Box 97"/>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94" name="Text Box 98"/>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95" name="Text Box 99"/>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96" name="Text Box 100"/>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97" name="Text Box 101"/>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98" name="Text Box 102"/>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99" name="Text Box 103"/>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00" name="Text Box 104"/>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01" name="Text Box 105"/>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02" name="Text Box 106"/>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03" name="Text Box 107"/>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04" name="Text Box 108"/>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05" name="Text Box 109"/>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06" name="Text Box 110"/>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07" name="Text Box 111"/>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08" name="Text Box 112"/>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09" name="Text Box 113"/>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10" name="Text Box 114"/>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11" name="Text Box 115"/>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12" name="Text Box 116"/>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13" name="Text Box 117"/>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14" name="Text Box 118"/>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15" name="Text Box 119"/>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16" name="Text Box 120"/>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17" name="Text Box 121"/>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18" name="Text Box 122"/>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19" name="Text Box 123"/>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20" name="Text Box 124"/>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21" name="Text Box 125"/>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22" name="Text Box 126"/>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23" name="Text Box 127"/>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24" name="Text Box 128"/>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25" name="Text Box 129"/>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26" name="Text Box 130"/>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27" name="Text Box 131"/>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28" name="Text Box 132"/>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29" name="Text Box 133"/>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30" name="Text Box 134"/>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31" name="Text Box 135"/>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32" name="Text Box 136"/>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33" name="Text Box 137"/>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34" name="Text Box 138"/>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35" name="Text Box 139"/>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36" name="Text Box 140"/>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37" name="Text Box 141"/>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38" name="Text Box 142"/>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39" name="Text Box 143"/>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40" name="Text Box 144"/>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41" name="Text Box 145"/>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42" name="Text Box 146"/>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43" name="Text Box 147"/>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44" name="Text Box 148"/>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45" name="Text Box 149"/>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46" name="Text Box 150"/>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47" name="Text Box 151"/>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48" name="Text Box 152"/>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49" name="Text Box 153"/>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50" name="Text Box 154"/>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51" name="Text Box 155"/>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52" name="Text Box 156"/>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153" name="Text Box 157"/>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154" name="Text Box 158"/>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155" name="Text Box 159"/>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156" name="Text Box 160"/>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157" name="Text Box 161"/>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65</xdr:row>
      <xdr:rowOff>0</xdr:rowOff>
    </xdr:from>
    <xdr:ext cx="76200" cy="200025"/>
    <xdr:sp fLocksText="0">
      <xdr:nvSpPr>
        <xdr:cNvPr id="158" name="Text Box 162"/>
        <xdr:cNvSpPr txBox="1">
          <a:spLocks noChangeArrowheads="1"/>
        </xdr:cNvSpPr>
      </xdr:nvSpPr>
      <xdr:spPr>
        <a:xfrm>
          <a:off x="695325"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59" name="Text Box 163"/>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60" name="Text Box 164"/>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61" name="Text Box 165"/>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62" name="Text Box 166"/>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63" name="Text Box 167"/>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64" name="Text Box 168"/>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65" name="Text Box 169"/>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66" name="Text Box 170"/>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67" name="Text Box 171"/>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68" name="Text Box 172"/>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69" name="Text Box 173"/>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70" name="Text Box 174"/>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71" name="Text Box 175"/>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72" name="Text Box 176"/>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73" name="Text Box 177"/>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74" name="Text Box 178"/>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75" name="Text Box 179"/>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76" name="Text Box 180"/>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77" name="Text Box 181"/>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78" name="Text Box 182"/>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79" name="Text Box 183"/>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80" name="Text Box 184"/>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81" name="Text Box 185"/>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82" name="Text Box 186"/>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83" name="Text Box 187"/>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84" name="Text Box 188"/>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85" name="Text Box 189"/>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86" name="Text Box 190"/>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87" name="Text Box 191"/>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88" name="Text Box 192"/>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89" name="Text Box 193"/>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90" name="Text Box 194"/>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91" name="Text Box 195"/>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92" name="Text Box 196"/>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93" name="Text Box 197"/>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65</xdr:row>
      <xdr:rowOff>0</xdr:rowOff>
    </xdr:from>
    <xdr:ext cx="85725" cy="200025"/>
    <xdr:sp fLocksText="0">
      <xdr:nvSpPr>
        <xdr:cNvPr id="194" name="Text Box 198"/>
        <xdr:cNvSpPr txBox="1">
          <a:spLocks noChangeArrowheads="1"/>
        </xdr:cNvSpPr>
      </xdr:nvSpPr>
      <xdr:spPr>
        <a:xfrm>
          <a:off x="5762625" y="1143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6"/>
  <sheetViews>
    <sheetView showGridLines="0" zoomScalePageLayoutView="0" workbookViewId="0" topLeftCell="A1">
      <selection activeCell="B14" sqref="B14"/>
    </sheetView>
  </sheetViews>
  <sheetFormatPr defaultColWidth="9.140625" defaultRowHeight="12.75"/>
  <cols>
    <col min="1" max="1" width="42.421875" style="0" customWidth="1"/>
    <col min="2" max="2" width="45.421875" style="0" customWidth="1"/>
    <col min="4" max="4" width="9.421875" style="0" hidden="1" customWidth="1"/>
  </cols>
  <sheetData>
    <row r="1" spans="1:4" ht="15">
      <c r="A1" s="50" t="s">
        <v>79</v>
      </c>
      <c r="B1" s="3"/>
      <c r="D1" s="46"/>
    </row>
    <row r="2" spans="1:4" ht="17.25" customHeight="1">
      <c r="A2" s="45" t="s">
        <v>17</v>
      </c>
      <c r="B2" s="45"/>
      <c r="D2" s="46" t="s">
        <v>54</v>
      </c>
    </row>
    <row r="3" spans="1:4" ht="22.5" customHeight="1">
      <c r="A3" s="56" t="s">
        <v>30</v>
      </c>
      <c r="B3" s="21" t="s">
        <v>55</v>
      </c>
      <c r="D3" s="46" t="s">
        <v>62</v>
      </c>
    </row>
    <row r="4" spans="1:4" ht="22.5" customHeight="1">
      <c r="A4" s="56" t="s">
        <v>53</v>
      </c>
      <c r="B4" s="21" t="s">
        <v>54</v>
      </c>
      <c r="D4" s="46" t="s">
        <v>63</v>
      </c>
    </row>
    <row r="5" spans="1:2" ht="12.75">
      <c r="A5" s="204"/>
      <c r="B5" s="204"/>
    </row>
    <row r="6" spans="1:4" ht="27.75" customHeight="1">
      <c r="A6" s="16" t="s">
        <v>2</v>
      </c>
      <c r="B6" s="15" t="s">
        <v>1</v>
      </c>
      <c r="D6" s="46"/>
    </row>
    <row r="7" spans="1:2" ht="30" customHeight="1">
      <c r="A7" s="87" t="s">
        <v>43</v>
      </c>
      <c r="B7" s="20" t="s">
        <v>32</v>
      </c>
    </row>
    <row r="8" spans="1:2" ht="30" customHeight="1">
      <c r="A8" s="91" t="s">
        <v>81</v>
      </c>
      <c r="B8" s="20" t="s">
        <v>152</v>
      </c>
    </row>
    <row r="9" spans="1:2" ht="37.5" customHeight="1">
      <c r="A9" s="91" t="s">
        <v>149</v>
      </c>
      <c r="B9" s="147" t="s">
        <v>153</v>
      </c>
    </row>
    <row r="10" spans="1:3" ht="30" customHeight="1">
      <c r="A10" s="91" t="s">
        <v>115</v>
      </c>
      <c r="B10" s="20" t="s">
        <v>75</v>
      </c>
      <c r="C10" s="1"/>
    </row>
    <row r="11" spans="1:3" ht="30" customHeight="1">
      <c r="A11" s="91" t="s">
        <v>114</v>
      </c>
      <c r="B11" s="147" t="s">
        <v>236</v>
      </c>
      <c r="C11" s="1"/>
    </row>
    <row r="12" spans="1:3" ht="30" customHeight="1">
      <c r="A12" s="91" t="s">
        <v>113</v>
      </c>
      <c r="B12" s="20" t="s">
        <v>150</v>
      </c>
      <c r="C12" s="1"/>
    </row>
    <row r="13" spans="1:3" ht="30" customHeight="1">
      <c r="A13" s="91" t="s">
        <v>88</v>
      </c>
      <c r="B13" s="20" t="s">
        <v>151</v>
      </c>
      <c r="C13" s="1"/>
    </row>
    <row r="14" spans="1:3" ht="30" customHeight="1">
      <c r="A14" s="91" t="s">
        <v>87</v>
      </c>
      <c r="B14" s="20" t="s">
        <v>31</v>
      </c>
      <c r="C14" s="1"/>
    </row>
    <row r="15" spans="1:3" ht="20.25" customHeight="1">
      <c r="A15" s="5"/>
      <c r="B15" s="4"/>
      <c r="C15" s="1"/>
    </row>
    <row r="16" spans="1:3" ht="20.25" customHeight="1">
      <c r="A16" s="5"/>
      <c r="B16" s="4"/>
      <c r="C16" s="1"/>
    </row>
  </sheetData>
  <sheetProtection/>
  <mergeCells count="1">
    <mergeCell ref="A5:B5"/>
  </mergeCells>
  <dataValidations count="1">
    <dataValidation type="list" allowBlank="1" showInputMessage="1" showErrorMessage="1" sqref="B4">
      <formula1>$D$2:$D$4</formula1>
    </dataValidation>
  </dataValidations>
  <hyperlinks>
    <hyperlink ref="A9" location="'VII-3. Imp Pricing Model'!Print_Area" display="VII-3. Implementation Project Costs Pricing Model"/>
    <hyperlink ref="A8" location="'VII-2. Implementation'!Print_Area" display="VII-2. Implementation Project Costs"/>
    <hyperlink ref="A7" location="'VII-1. Total Cost Summary'!A1" display="Total Cost Summary"/>
    <hyperlink ref="A11" location="'VII-5. Labor Rates'!Print_Area" display="VII-5. Labor Rates"/>
    <hyperlink ref="A12" location="'VII-6 Software'!Print_Area" display="VII-6. Software Costs"/>
    <hyperlink ref="A13" location="'VII-7. Hosting Services'!Print_Area" display="VII-7. Hosting Services"/>
    <hyperlink ref="A10" location="'VII-4. M&amp;O Support'!Print_Area" display="VII-4. M&amp;O Support Costs"/>
    <hyperlink ref="A14" location="'VII-8. Payment Schedule'!Print_Area" display="VII-8. Payment Schedule"/>
  </hyperlinks>
  <printOptions/>
  <pageMargins left="0.5" right="0.5" top="1" bottom="1" header="0.5" footer="0.5"/>
  <pageSetup horizontalDpi="600" verticalDpi="600" orientation="landscape" r:id="rId2"/>
  <headerFooter alignWithMargins="0">
    <oddHeader>&amp;C&amp;"Arial,Bold"&amp;9
</oddHeader>
    <oddFooter>&amp;L&amp;A&amp;C&amp;P of &amp;N&amp;RRFP 010708-NCRO</oddFooter>
  </headerFooter>
  <drawing r:id="rId1"/>
</worksheet>
</file>

<file path=xl/worksheets/sheet2.xml><?xml version="1.0" encoding="utf-8"?>
<worksheet xmlns="http://schemas.openxmlformats.org/spreadsheetml/2006/main" xmlns:r="http://schemas.openxmlformats.org/officeDocument/2006/relationships">
  <dimension ref="A1:J26"/>
  <sheetViews>
    <sheetView showGridLines="0" tabSelected="1" zoomScale="89" zoomScaleNormal="89" zoomScalePageLayoutView="0" workbookViewId="0" topLeftCell="A1">
      <selection activeCell="B23" sqref="B23"/>
    </sheetView>
  </sheetViews>
  <sheetFormatPr defaultColWidth="9.421875" defaultRowHeight="12.75"/>
  <cols>
    <col min="1" max="1" width="27.421875" style="9" customWidth="1"/>
    <col min="2" max="9" width="9.57421875" style="9" customWidth="1"/>
    <col min="10" max="16384" width="9.421875" style="9" customWidth="1"/>
  </cols>
  <sheetData>
    <row r="1" spans="1:2" ht="15">
      <c r="A1" s="47" t="str">
        <f>TOC!A1</f>
        <v>DMS RFP Cost Workbook</v>
      </c>
      <c r="B1" s="47"/>
    </row>
    <row r="2" spans="1:2" ht="15">
      <c r="A2" s="47" t="s">
        <v>18</v>
      </c>
      <c r="B2" s="47"/>
    </row>
    <row r="3" spans="1:5" ht="17.25" customHeight="1">
      <c r="A3" s="48" t="str">
        <f>TOC!$B$3</f>
        <v>&lt;Bidder Name&gt;</v>
      </c>
      <c r="B3" s="48"/>
      <c r="E3" s="9"/>
    </row>
    <row r="4" spans="1:2" ht="17.25" customHeight="1">
      <c r="A4" s="48" t="str">
        <f>TOC!$B$4</f>
        <v>&lt;Select Pricing Scenario&gt;</v>
      </c>
      <c r="B4" s="48"/>
    </row>
    <row r="5" spans="1:7" ht="12">
      <c r="A5" s="10"/>
      <c r="B5" s="10"/>
      <c r="E5"/>
      <c r="F5"/>
      <c r="G5"/>
    </row>
    <row r="6" spans="1:10" ht="12">
      <c r="A6" s="35" t="s">
        <v>117</v>
      </c>
      <c r="B6" s="57"/>
      <c r="C6" s="36"/>
      <c r="D6" s="37"/>
      <c r="E6" s="37"/>
      <c r="F6" s="37"/>
      <c r="G6" s="37"/>
      <c r="H6" s="37"/>
      <c r="I6" s="38"/>
      <c r="J6" s="11"/>
    </row>
    <row r="7" spans="1:9" ht="31.5">
      <c r="A7" s="34" t="s">
        <v>1</v>
      </c>
      <c r="B7" s="44" t="s">
        <v>21</v>
      </c>
      <c r="C7" s="34" t="s">
        <v>217</v>
      </c>
      <c r="D7" s="34" t="s">
        <v>221</v>
      </c>
      <c r="E7" s="34" t="s">
        <v>218</v>
      </c>
      <c r="F7" s="34" t="s">
        <v>219</v>
      </c>
      <c r="G7" s="34" t="s">
        <v>220</v>
      </c>
      <c r="H7" s="51" t="s">
        <v>19</v>
      </c>
      <c r="I7" s="51" t="s">
        <v>23</v>
      </c>
    </row>
    <row r="8" spans="1:9" ht="12">
      <c r="A8" s="19" t="s">
        <v>80</v>
      </c>
      <c r="B8" s="154">
        <f>'VII-2. Implementation'!$B$15</f>
        <v>0</v>
      </c>
      <c r="C8" s="69"/>
      <c r="D8" s="69"/>
      <c r="E8" s="69"/>
      <c r="F8" s="69"/>
      <c r="G8" s="69"/>
      <c r="H8" s="69"/>
      <c r="I8" s="61">
        <f>B8</f>
        <v>0</v>
      </c>
    </row>
    <row r="9" spans="1:9" ht="12">
      <c r="A9" s="19" t="s">
        <v>5</v>
      </c>
      <c r="B9" s="69"/>
      <c r="C9" s="154">
        <f>'VII-4. M&amp;O Support'!B12</f>
        <v>0</v>
      </c>
      <c r="D9" s="154">
        <f>'VII-4. M&amp;O Support'!C12</f>
        <v>0</v>
      </c>
      <c r="E9" s="154">
        <f>'VII-4. M&amp;O Support'!D12</f>
        <v>0</v>
      </c>
      <c r="F9" s="154">
        <f>'VII-4. M&amp;O Support'!E12</f>
        <v>0</v>
      </c>
      <c r="G9" s="154">
        <f>'VII-4. M&amp;O Support'!F12</f>
        <v>0</v>
      </c>
      <c r="H9" s="154">
        <f>SUM(C9:G9)</f>
        <v>0</v>
      </c>
      <c r="I9" s="61">
        <f>H9</f>
        <v>0</v>
      </c>
    </row>
    <row r="10" spans="1:9" ht="12">
      <c r="A10" s="19" t="s">
        <v>37</v>
      </c>
      <c r="B10" s="154">
        <f>'VII-6 Software'!$J$13+'VII-6 Software'!$M$22</f>
        <v>0</v>
      </c>
      <c r="C10" s="154">
        <f>'VII-6 Software'!K13</f>
        <v>0</v>
      </c>
      <c r="D10" s="154">
        <f>'VII-6 Software'!L13</f>
        <v>0</v>
      </c>
      <c r="E10" s="154">
        <f>'VII-6 Software'!M13</f>
        <v>0</v>
      </c>
      <c r="F10" s="154">
        <f>'VII-6 Software'!N13</f>
        <v>0</v>
      </c>
      <c r="G10" s="154">
        <f>'VII-6 Software'!O13</f>
        <v>0</v>
      </c>
      <c r="H10" s="154">
        <f>SUM(C10:G10)</f>
        <v>0</v>
      </c>
      <c r="I10" s="61">
        <f>B10+H10</f>
        <v>0</v>
      </c>
    </row>
    <row r="11" spans="1:9" ht="12">
      <c r="A11" s="19" t="s">
        <v>98</v>
      </c>
      <c r="B11" s="154">
        <f>'VII-7. Hosting Services'!$G$15</f>
        <v>0</v>
      </c>
      <c r="C11" s="154">
        <f>'VII-7. Hosting Services'!$G$15</f>
        <v>0</v>
      </c>
      <c r="D11" s="154">
        <f>'VII-7. Hosting Services'!$G$15</f>
        <v>0</v>
      </c>
      <c r="E11" s="154">
        <f>'VII-7. Hosting Services'!$G$15</f>
        <v>0</v>
      </c>
      <c r="F11" s="154">
        <f>'VII-7. Hosting Services'!$G$15</f>
        <v>0</v>
      </c>
      <c r="G11" s="154">
        <f>'VII-7. Hosting Services'!$G$15</f>
        <v>0</v>
      </c>
      <c r="H11" s="154">
        <f>SUM(C11:G11)</f>
        <v>0</v>
      </c>
      <c r="I11" s="61">
        <f>B11+H11</f>
        <v>0</v>
      </c>
    </row>
    <row r="12" spans="1:9" ht="12">
      <c r="A12" s="32" t="s">
        <v>20</v>
      </c>
      <c r="B12" s="61">
        <f>SUM(B8:B11)</f>
        <v>0</v>
      </c>
      <c r="C12" s="61">
        <f>SUM(C9:C11)</f>
        <v>0</v>
      </c>
      <c r="D12" s="61">
        <f>SUM(D9:D11)</f>
        <v>0</v>
      </c>
      <c r="E12" s="61">
        <f>SUM(E9:E11)</f>
        <v>0</v>
      </c>
      <c r="F12" s="61">
        <f>SUM(A12:E12)</f>
        <v>0</v>
      </c>
      <c r="G12" s="61">
        <f>SUM(B12:F12)</f>
        <v>0</v>
      </c>
      <c r="H12" s="61">
        <f>SUM(C12:G12)</f>
        <v>0</v>
      </c>
      <c r="I12" s="61">
        <f>B12+H12</f>
        <v>0</v>
      </c>
    </row>
    <row r="13" spans="1:9" ht="5.25" customHeight="1" thickBot="1">
      <c r="A13" s="52"/>
      <c r="B13" s="58"/>
      <c r="C13" s="31"/>
      <c r="D13" s="17"/>
      <c r="E13" s="17"/>
      <c r="F13" s="17"/>
      <c r="G13" s="17"/>
      <c r="H13" s="53"/>
      <c r="I13" s="53"/>
    </row>
    <row r="14" spans="1:9" ht="12.75" thickBot="1">
      <c r="A14" s="39"/>
      <c r="B14" s="59"/>
      <c r="C14" s="33"/>
      <c r="D14" s="33"/>
      <c r="E14" s="33"/>
      <c r="F14" s="33"/>
      <c r="G14" s="33"/>
      <c r="H14" s="84" t="s">
        <v>38</v>
      </c>
      <c r="I14" s="85">
        <f>I12</f>
        <v>0</v>
      </c>
    </row>
    <row r="15" spans="1:9" ht="12.75">
      <c r="A15" s="12"/>
      <c r="B15" s="12"/>
      <c r="C15" s="11"/>
      <c r="D15" s="11"/>
      <c r="E15" s="11"/>
      <c r="F15" s="11"/>
      <c r="G15" s="11"/>
      <c r="H15" s="11"/>
      <c r="I15" s="17"/>
    </row>
    <row r="17" spans="1:9" ht="12">
      <c r="A17" s="35" t="s">
        <v>100</v>
      </c>
      <c r="B17" s="57"/>
      <c r="C17" s="36"/>
      <c r="D17" s="37"/>
      <c r="E17" s="37"/>
      <c r="F17" s="37"/>
      <c r="G17" s="37"/>
      <c r="H17" s="37"/>
      <c r="I17" s="38"/>
    </row>
    <row r="18" spans="1:9" ht="31.5">
      <c r="A18" s="34" t="s">
        <v>1</v>
      </c>
      <c r="B18" s="44" t="s">
        <v>21</v>
      </c>
      <c r="C18" s="34" t="s">
        <v>217</v>
      </c>
      <c r="D18" s="34" t="s">
        <v>221</v>
      </c>
      <c r="E18" s="34" t="s">
        <v>218</v>
      </c>
      <c r="F18" s="34" t="s">
        <v>219</v>
      </c>
      <c r="G18" s="34" t="s">
        <v>220</v>
      </c>
      <c r="H18" s="51" t="s">
        <v>19</v>
      </c>
      <c r="I18" s="51" t="s">
        <v>23</v>
      </c>
    </row>
    <row r="19" spans="1:9" ht="12">
      <c r="A19" s="19" t="s">
        <v>80</v>
      </c>
      <c r="B19" s="154">
        <f>'VII-2. Implementation'!$B$28</f>
        <v>0</v>
      </c>
      <c r="C19" s="69"/>
      <c r="D19" s="69"/>
      <c r="E19" s="69"/>
      <c r="F19" s="69"/>
      <c r="G19" s="69"/>
      <c r="H19" s="69"/>
      <c r="I19" s="61">
        <f>B19</f>
        <v>0</v>
      </c>
    </row>
    <row r="20" spans="1:9" ht="12">
      <c r="A20" s="19" t="s">
        <v>5</v>
      </c>
      <c r="B20" s="69"/>
      <c r="C20" s="154">
        <f>'VII-4. M&amp;O Support'!B21</f>
        <v>0</v>
      </c>
      <c r="D20" s="154">
        <f>'VII-4. M&amp;O Support'!C21</f>
        <v>0</v>
      </c>
      <c r="E20" s="154">
        <f>'VII-4. M&amp;O Support'!D21</f>
        <v>0</v>
      </c>
      <c r="F20" s="154">
        <f>'VII-4. M&amp;O Support'!E21</f>
        <v>0</v>
      </c>
      <c r="G20" s="154">
        <f>'VII-4. M&amp;O Support'!F21</f>
        <v>0</v>
      </c>
      <c r="H20" s="154">
        <f>SUM(C20:G20)</f>
        <v>0</v>
      </c>
      <c r="I20" s="61">
        <f>H20</f>
        <v>0</v>
      </c>
    </row>
    <row r="21" spans="1:9" ht="12">
      <c r="A21" s="19" t="s">
        <v>37</v>
      </c>
      <c r="B21" s="154">
        <f>'VII-6 Software'!J31+'VII-6 Software'!M40</f>
        <v>0</v>
      </c>
      <c r="C21" s="154">
        <f>'VII-6 Software'!K31</f>
        <v>0</v>
      </c>
      <c r="D21" s="154">
        <f>'VII-6 Software'!L31</f>
        <v>0</v>
      </c>
      <c r="E21" s="154">
        <f>'VII-6 Software'!M31</f>
        <v>0</v>
      </c>
      <c r="F21" s="154">
        <f>'VII-6 Software'!N31</f>
        <v>0</v>
      </c>
      <c r="G21" s="154">
        <f>'VII-6 Software'!O31</f>
        <v>0</v>
      </c>
      <c r="H21" s="154">
        <f>SUM(C21:G21)</f>
        <v>0</v>
      </c>
      <c r="I21" s="61">
        <f>B21+H21</f>
        <v>0</v>
      </c>
    </row>
    <row r="22" spans="1:9" ht="12">
      <c r="A22" s="19" t="s">
        <v>98</v>
      </c>
      <c r="B22" s="154">
        <f>'VII-7. Hosting Services'!$G$27</f>
        <v>0</v>
      </c>
      <c r="C22" s="154">
        <f>'VII-7. Hosting Services'!$G$27</f>
        <v>0</v>
      </c>
      <c r="D22" s="154">
        <f>'VII-7. Hosting Services'!$G$27</f>
        <v>0</v>
      </c>
      <c r="E22" s="154">
        <f>'VII-7. Hosting Services'!$G$27</f>
        <v>0</v>
      </c>
      <c r="F22" s="154">
        <f>'VII-7. Hosting Services'!$G$27</f>
        <v>0</v>
      </c>
      <c r="G22" s="154">
        <f>'VII-7. Hosting Services'!$G$27</f>
        <v>0</v>
      </c>
      <c r="H22" s="154">
        <f>SUM(C22:G22)</f>
        <v>0</v>
      </c>
      <c r="I22" s="61">
        <f>B22+H22</f>
        <v>0</v>
      </c>
    </row>
    <row r="23" spans="1:9" ht="12">
      <c r="A23" s="19" t="s">
        <v>116</v>
      </c>
      <c r="B23" s="154">
        <f>'VII-3. Imp Pricing Model'!E46</f>
        <v>0</v>
      </c>
      <c r="C23" s="154">
        <v>0</v>
      </c>
      <c r="D23" s="154">
        <v>0</v>
      </c>
      <c r="E23" s="154">
        <v>0</v>
      </c>
      <c r="F23" s="154">
        <v>0</v>
      </c>
      <c r="G23" s="154">
        <v>0</v>
      </c>
      <c r="H23" s="154">
        <f>SUM(C23:G23)</f>
        <v>0</v>
      </c>
      <c r="I23" s="61">
        <f>B23+H23</f>
        <v>0</v>
      </c>
    </row>
    <row r="24" spans="1:9" ht="12">
      <c r="A24" s="32" t="s">
        <v>20</v>
      </c>
      <c r="B24" s="61">
        <f>SUM(B19:B22)</f>
        <v>0</v>
      </c>
      <c r="C24" s="61">
        <f>SUM(C20:C22)</f>
        <v>0</v>
      </c>
      <c r="D24" s="61">
        <f>SUM(D20:D22)</f>
        <v>0</v>
      </c>
      <c r="E24" s="61">
        <f>SUM(E20:E22)</f>
        <v>0</v>
      </c>
      <c r="F24" s="61">
        <f>SUM(F20:F22)</f>
        <v>0</v>
      </c>
      <c r="G24" s="61">
        <f>SUM(G20:G22)</f>
        <v>0</v>
      </c>
      <c r="H24" s="61">
        <f>SUM(H19:H22)</f>
        <v>0</v>
      </c>
      <c r="I24" s="61">
        <f>SUM(I19:I22)</f>
        <v>0</v>
      </c>
    </row>
    <row r="25" spans="1:9" ht="12.75" thickBot="1">
      <c r="A25" s="52"/>
      <c r="B25" s="58"/>
      <c r="C25" s="31"/>
      <c r="D25" s="17"/>
      <c r="E25" s="17"/>
      <c r="F25" s="17"/>
      <c r="G25" s="17"/>
      <c r="H25" s="53"/>
      <c r="I25" s="53"/>
    </row>
    <row r="26" spans="1:9" ht="12.75" thickBot="1">
      <c r="A26" s="39"/>
      <c r="B26" s="59"/>
      <c r="C26" s="33"/>
      <c r="D26" s="33"/>
      <c r="E26" s="33"/>
      <c r="F26" s="33"/>
      <c r="G26" s="33"/>
      <c r="H26" s="84" t="s">
        <v>38</v>
      </c>
      <c r="I26" s="85">
        <f>I24</f>
        <v>0</v>
      </c>
    </row>
  </sheetData>
  <sheetProtection/>
  <printOptions/>
  <pageMargins left="0.5" right="0.5" top="1" bottom="1" header="0.5" footer="0.5"/>
  <pageSetup horizontalDpi="300" verticalDpi="300" orientation="landscape" r:id="rId1"/>
  <headerFooter alignWithMargins="0">
    <oddHeader>&amp;C&amp;"Arial,Bold"&amp;9
</oddHeader>
    <oddFooter>&amp;L&amp;A&amp;C&amp;P of &amp;N&amp;RRFP 010708-NCRO</oddFooter>
  </headerFooter>
</worksheet>
</file>

<file path=xl/worksheets/sheet3.xml><?xml version="1.0" encoding="utf-8"?>
<worksheet xmlns="http://schemas.openxmlformats.org/spreadsheetml/2006/main" xmlns:r="http://schemas.openxmlformats.org/officeDocument/2006/relationships">
  <dimension ref="A1:J38"/>
  <sheetViews>
    <sheetView showGridLines="0" zoomScale="86" zoomScaleNormal="86" workbookViewId="0" topLeftCell="A9">
      <selection activeCell="B20" sqref="B20"/>
    </sheetView>
  </sheetViews>
  <sheetFormatPr defaultColWidth="9.421875" defaultRowHeight="12.75"/>
  <cols>
    <col min="1" max="1" width="58.57421875" style="6" customWidth="1"/>
    <col min="2" max="2" width="35.421875" style="6" customWidth="1"/>
    <col min="3" max="16384" width="9.421875" style="6" customWidth="1"/>
  </cols>
  <sheetData>
    <row r="1" ht="15">
      <c r="A1" s="47" t="str">
        <f>TOC!A1</f>
        <v>DMS RFP Cost Workbook</v>
      </c>
    </row>
    <row r="2" ht="15">
      <c r="A2" s="47" t="s">
        <v>82</v>
      </c>
    </row>
    <row r="3" ht="17.25" customHeight="1">
      <c r="A3" s="48" t="str">
        <f>TOC!$B$3</f>
        <v>&lt;Bidder Name&gt;</v>
      </c>
    </row>
    <row r="4" ht="17.25" customHeight="1">
      <c r="A4" s="48" t="str">
        <f>TOC!$B$4</f>
        <v>&lt;Select Pricing Scenario&gt;</v>
      </c>
    </row>
    <row r="5" spans="1:2" s="9" customFormat="1" ht="31.5" customHeight="1">
      <c r="A5" s="149" t="s">
        <v>179</v>
      </c>
      <c r="B5" s="49"/>
    </row>
    <row r="6" spans="1:2" s="3" customFormat="1" ht="12">
      <c r="A6" s="60" t="s">
        <v>155</v>
      </c>
      <c r="B6" s="29"/>
    </row>
    <row r="7" spans="1:8" ht="13.5" customHeight="1">
      <c r="A7" s="54" t="s">
        <v>1</v>
      </c>
      <c r="B7" s="54" t="s">
        <v>229</v>
      </c>
      <c r="H7" s="146"/>
    </row>
    <row r="8" spans="1:2" s="138" customFormat="1" ht="12">
      <c r="A8" s="152" t="s">
        <v>154</v>
      </c>
      <c r="B8" s="202">
        <f>'VII-3. Imp Pricing Model'!N9</f>
        <v>0</v>
      </c>
    </row>
    <row r="9" spans="1:2" s="138" customFormat="1" ht="12">
      <c r="A9" s="137" t="s">
        <v>145</v>
      </c>
      <c r="B9" s="202">
        <f>'VII-3. Imp Pricing Model'!N11+'VII-3. Imp Pricing Model'!N12+'VII-3. Imp Pricing Model'!N13+'VII-3. Imp Pricing Model'!N14</f>
        <v>0</v>
      </c>
    </row>
    <row r="10" spans="1:2" s="138" customFormat="1" ht="12">
      <c r="A10" s="137" t="s">
        <v>156</v>
      </c>
      <c r="B10" s="202">
        <f>'VII-3. Imp Pricing Model'!N16</f>
        <v>0</v>
      </c>
    </row>
    <row r="11" spans="1:2" s="138" customFormat="1" ht="12">
      <c r="A11" s="137" t="s">
        <v>157</v>
      </c>
      <c r="B11" s="202">
        <f>'VII-3. Imp Pricing Model'!N18</f>
        <v>0</v>
      </c>
    </row>
    <row r="12" spans="1:2" s="138" customFormat="1" ht="12">
      <c r="A12" s="137" t="s">
        <v>158</v>
      </c>
      <c r="B12" s="202">
        <f>'VII-3. Imp Pricing Model'!N20</f>
        <v>0</v>
      </c>
    </row>
    <row r="13" spans="1:2" s="138" customFormat="1" ht="12">
      <c r="A13" s="137" t="s">
        <v>178</v>
      </c>
      <c r="B13" s="202">
        <f>'VII-3. Imp Pricing Model'!N21</f>
        <v>0</v>
      </c>
    </row>
    <row r="14" spans="1:2" s="138" customFormat="1" ht="12">
      <c r="A14" s="137" t="s">
        <v>254</v>
      </c>
      <c r="B14" s="202">
        <f>'VII-3. Imp Pricing Model'!N22</f>
        <v>0</v>
      </c>
    </row>
    <row r="15" spans="1:2" ht="12">
      <c r="A15" s="55" t="s">
        <v>22</v>
      </c>
      <c r="B15" s="200">
        <f>B8+B9+B10+B11+B12+B13+B14</f>
        <v>0</v>
      </c>
    </row>
    <row r="16" ht="18.75" customHeight="1"/>
    <row r="17" ht="18.75" customHeight="1">
      <c r="A17" s="149" t="s">
        <v>142</v>
      </c>
    </row>
    <row r="18" spans="1:2" ht="18.75" customHeight="1">
      <c r="A18" s="60" t="s">
        <v>155</v>
      </c>
      <c r="B18" s="29"/>
    </row>
    <row r="19" spans="1:2" ht="18" customHeight="1">
      <c r="A19" s="54" t="s">
        <v>1</v>
      </c>
      <c r="B19" s="54" t="s">
        <v>229</v>
      </c>
    </row>
    <row r="20" spans="1:2" ht="18.75" customHeight="1">
      <c r="A20" s="152" t="s">
        <v>154</v>
      </c>
      <c r="B20" s="202">
        <f>'VII-3. Imp Pricing Model'!E31</f>
        <v>0</v>
      </c>
    </row>
    <row r="21" spans="1:2" ht="18.75" customHeight="1">
      <c r="A21" s="137" t="s">
        <v>145</v>
      </c>
      <c r="B21" s="202">
        <f>'VII-3. Imp Pricing Model'!E33+'VII-3. Imp Pricing Model'!E34+'VII-3. Imp Pricing Model'!E35+'VII-3. Imp Pricing Model'!E36</f>
        <v>0</v>
      </c>
    </row>
    <row r="22" spans="1:2" ht="18.75" customHeight="1">
      <c r="A22" s="137" t="s">
        <v>156</v>
      </c>
      <c r="B22" s="202">
        <f>'VII-3. Imp Pricing Model'!E38</f>
        <v>0</v>
      </c>
    </row>
    <row r="23" spans="1:2" ht="18.75" customHeight="1">
      <c r="A23" s="137" t="s">
        <v>157</v>
      </c>
      <c r="B23" s="202">
        <f>'VII-3. Imp Pricing Model'!E40+'VII-3. Imp Pricing Model'!E41</f>
        <v>0</v>
      </c>
    </row>
    <row r="24" spans="1:2" ht="18.75" customHeight="1">
      <c r="A24" s="137" t="s">
        <v>158</v>
      </c>
      <c r="B24" s="202">
        <f>'VII-3. Imp Pricing Model'!E43</f>
        <v>0</v>
      </c>
    </row>
    <row r="25" spans="1:2" ht="18.75" customHeight="1">
      <c r="A25" s="137" t="s">
        <v>178</v>
      </c>
      <c r="B25" s="202">
        <f>'VII-3. Imp Pricing Model'!E44</f>
        <v>0</v>
      </c>
    </row>
    <row r="26" spans="1:2" ht="18.75" customHeight="1">
      <c r="A26" s="137" t="s">
        <v>258</v>
      </c>
      <c r="B26" s="202">
        <f>'VII-3. Imp Pricing Model'!E45</f>
        <v>0</v>
      </c>
    </row>
    <row r="27" spans="1:2" ht="18.75" customHeight="1">
      <c r="A27" s="137" t="s">
        <v>261</v>
      </c>
      <c r="B27" s="202">
        <f>'VII-3. Imp Pricing Model'!E46</f>
        <v>0</v>
      </c>
    </row>
    <row r="28" spans="1:3" ht="12">
      <c r="A28" s="55" t="s">
        <v>22</v>
      </c>
      <c r="B28" s="79">
        <f>B20+B21+B22+B23+B24+B25+B26+D28</f>
        <v>0</v>
      </c>
      <c r="C28" s="8"/>
    </row>
    <row r="29" spans="1:5" s="7" customFormat="1" ht="24.75" customHeight="1">
      <c r="A29" s="205" t="s">
        <v>164</v>
      </c>
      <c r="B29" s="205"/>
      <c r="C29" s="205"/>
      <c r="D29" s="205"/>
      <c r="E29" s="205"/>
    </row>
    <row r="30" spans="1:5" s="7" customFormat="1" ht="16.5" customHeight="1">
      <c r="A30" s="210" t="s">
        <v>102</v>
      </c>
      <c r="B30" s="210"/>
      <c r="C30" s="210"/>
      <c r="D30" s="210"/>
      <c r="E30" s="210"/>
    </row>
    <row r="31" spans="1:5" s="7" customFormat="1" ht="16.5" customHeight="1">
      <c r="A31" s="208" t="s">
        <v>223</v>
      </c>
      <c r="B31" s="209"/>
      <c r="C31" s="209"/>
      <c r="D31" s="209"/>
      <c r="E31" s="209"/>
    </row>
    <row r="32" spans="1:5" s="7" customFormat="1" ht="17.25" customHeight="1">
      <c r="A32" s="182" t="s">
        <v>224</v>
      </c>
      <c r="B32" s="175"/>
      <c r="C32" s="175"/>
      <c r="D32" s="175"/>
      <c r="E32" s="175"/>
    </row>
    <row r="33" spans="1:5" s="7" customFormat="1" ht="17.25" customHeight="1">
      <c r="A33" s="182" t="s">
        <v>225</v>
      </c>
      <c r="B33" s="175"/>
      <c r="C33" s="175"/>
      <c r="D33" s="175"/>
      <c r="E33" s="175"/>
    </row>
    <row r="34" spans="1:10" ht="12.75" customHeight="1">
      <c r="A34" s="206" t="s">
        <v>101</v>
      </c>
      <c r="B34" s="207"/>
      <c r="C34" s="207"/>
      <c r="D34" s="207"/>
      <c r="E34" s="207"/>
      <c r="F34" s="41"/>
      <c r="G34" s="41"/>
      <c r="H34" s="41"/>
      <c r="I34" s="41"/>
      <c r="J34" s="41"/>
    </row>
    <row r="35" spans="1:5" s="7" customFormat="1" ht="12">
      <c r="A35" s="182" t="s">
        <v>226</v>
      </c>
      <c r="B35" s="182"/>
      <c r="C35" s="182"/>
      <c r="D35" s="182"/>
      <c r="E35" s="182"/>
    </row>
    <row r="36" spans="1:5" s="166" customFormat="1" ht="13.5">
      <c r="A36" s="182" t="s">
        <v>227</v>
      </c>
      <c r="B36" s="182"/>
      <c r="C36" s="182"/>
      <c r="D36" s="182"/>
      <c r="E36" s="182"/>
    </row>
    <row r="37" spans="1:5" s="7" customFormat="1" ht="12">
      <c r="A37" s="182" t="s">
        <v>228</v>
      </c>
      <c r="B37" s="182"/>
      <c r="C37" s="182"/>
      <c r="D37" s="182"/>
      <c r="E37" s="182"/>
    </row>
    <row r="38" s="7" customFormat="1" ht="12">
      <c r="A38" s="182" t="s">
        <v>241</v>
      </c>
    </row>
  </sheetData>
  <sheetProtection/>
  <mergeCells count="4">
    <mergeCell ref="A29:E29"/>
    <mergeCell ref="A34:E34"/>
    <mergeCell ref="A31:E31"/>
    <mergeCell ref="A30:E30"/>
  </mergeCells>
  <printOptions/>
  <pageMargins left="0.5" right="0.5" top="1" bottom="1" header="0.5" footer="0.5"/>
  <pageSetup horizontalDpi="600" verticalDpi="600" orientation="landscape" r:id="rId1"/>
  <headerFooter alignWithMargins="0">
    <oddHeader>&amp;C&amp;"Arial,Bold"&amp;9
</oddHeader>
    <oddFooter>&amp;L&amp;A&amp;C&amp;P of &amp;N&amp;RRFP 010708-NCRO</oddFooter>
  </headerFooter>
  <rowBreaks count="1" manualBreakCount="1">
    <brk id="28" max="4" man="1"/>
  </rowBreaks>
</worksheet>
</file>

<file path=xl/worksheets/sheet4.xml><?xml version="1.0" encoding="utf-8"?>
<worksheet xmlns="http://schemas.openxmlformats.org/spreadsheetml/2006/main" xmlns:r="http://schemas.openxmlformats.org/officeDocument/2006/relationships">
  <dimension ref="A1:O55"/>
  <sheetViews>
    <sheetView showGridLines="0" zoomScalePageLayoutView="0" workbookViewId="0" topLeftCell="A28">
      <selection activeCell="N22" sqref="N22"/>
    </sheetView>
  </sheetViews>
  <sheetFormatPr defaultColWidth="8.57421875" defaultRowHeight="12.75"/>
  <cols>
    <col min="1" max="1" width="38.140625" style="0" customWidth="1"/>
    <col min="2" max="2" width="6.421875" style="0" customWidth="1"/>
    <col min="3" max="4" width="7.00390625" style="0" customWidth="1"/>
    <col min="5" max="5" width="7.8515625" style="0" customWidth="1"/>
    <col min="6" max="6" width="7.140625" style="0" customWidth="1"/>
    <col min="7" max="7" width="6.8515625" style="0" customWidth="1"/>
    <col min="8" max="8" width="7.140625" style="0" customWidth="1"/>
    <col min="9" max="9" width="6.421875" style="0" customWidth="1"/>
    <col min="10" max="10" width="7.00390625" style="0" customWidth="1"/>
    <col min="11" max="11" width="6.8515625" style="0" customWidth="1"/>
    <col min="12" max="12" width="7.140625" style="0" customWidth="1"/>
    <col min="13" max="13" width="6.8515625" style="0" customWidth="1"/>
    <col min="14" max="14" width="9.57421875" style="0" customWidth="1"/>
    <col min="15" max="15" width="17.57421875" style="0" bestFit="1" customWidth="1"/>
  </cols>
  <sheetData>
    <row r="1" spans="1:14" ht="15">
      <c r="A1" s="47" t="str">
        <f>TOC!A1</f>
        <v>DMS RFP Cost Workbook</v>
      </c>
      <c r="B1" s="47"/>
      <c r="C1" s="47"/>
      <c r="D1" s="47"/>
      <c r="E1" s="47"/>
      <c r="F1" s="47"/>
      <c r="G1" s="47"/>
      <c r="H1" s="47"/>
      <c r="I1" s="47"/>
      <c r="J1" s="47"/>
      <c r="K1" s="47"/>
      <c r="L1" s="47"/>
      <c r="M1" s="47"/>
      <c r="N1" s="47"/>
    </row>
    <row r="2" spans="1:14" ht="15">
      <c r="A2" s="47" t="s">
        <v>131</v>
      </c>
      <c r="B2" s="47"/>
      <c r="C2" s="47"/>
      <c r="D2" s="47"/>
      <c r="E2" s="47"/>
      <c r="F2" s="47"/>
      <c r="G2" s="47"/>
      <c r="H2" s="47"/>
      <c r="I2" s="47"/>
      <c r="J2" s="47"/>
      <c r="K2" s="47"/>
      <c r="L2" s="47"/>
      <c r="M2" s="47"/>
      <c r="N2" s="47"/>
    </row>
    <row r="3" spans="1:14" s="136" customFormat="1" ht="17.25" customHeight="1">
      <c r="A3" s="135" t="str">
        <f>TOC!$B$3</f>
        <v>&lt;Bidder Name&gt;</v>
      </c>
      <c r="B3" s="135"/>
      <c r="C3" s="135"/>
      <c r="D3" s="135"/>
      <c r="E3" s="135"/>
      <c r="F3" s="135"/>
      <c r="G3" s="135"/>
      <c r="H3" s="135"/>
      <c r="I3" s="135"/>
      <c r="J3" s="135"/>
      <c r="K3" s="135"/>
      <c r="L3" s="135"/>
      <c r="M3" s="135"/>
      <c r="N3" s="135"/>
    </row>
    <row r="4" spans="1:14" ht="17.25" customHeight="1">
      <c r="A4" s="135" t="s">
        <v>136</v>
      </c>
      <c r="B4" s="135"/>
      <c r="C4" s="135"/>
      <c r="D4" s="135"/>
      <c r="E4" s="135"/>
      <c r="F4" s="135"/>
      <c r="G4" s="135"/>
      <c r="H4" s="135"/>
      <c r="I4" s="135"/>
      <c r="J4" s="135"/>
      <c r="K4" s="135"/>
      <c r="L4" s="135"/>
      <c r="M4" s="135"/>
      <c r="N4" s="135"/>
    </row>
    <row r="5" spans="1:14" ht="12.75">
      <c r="A5" s="2"/>
      <c r="B5" s="2"/>
      <c r="C5" s="2"/>
      <c r="D5" s="2"/>
      <c r="E5" s="2"/>
      <c r="F5" s="2"/>
      <c r="G5" s="2"/>
      <c r="H5" s="2"/>
      <c r="I5" s="2"/>
      <c r="J5" s="2"/>
      <c r="K5" s="2"/>
      <c r="L5" s="2"/>
      <c r="M5" s="2"/>
      <c r="N5" s="2"/>
    </row>
    <row r="6" spans="1:15" s="3" customFormat="1" ht="12">
      <c r="A6" s="60"/>
      <c r="B6" s="240" t="s">
        <v>139</v>
      </c>
      <c r="C6" s="238" t="s">
        <v>130</v>
      </c>
      <c r="D6" s="238" t="s">
        <v>222</v>
      </c>
      <c r="E6" s="223" t="s">
        <v>256</v>
      </c>
      <c r="F6" s="224"/>
      <c r="G6" s="224"/>
      <c r="H6" s="224"/>
      <c r="I6" s="224"/>
      <c r="J6" s="224"/>
      <c r="K6" s="224"/>
      <c r="L6" s="224"/>
      <c r="M6" s="225"/>
      <c r="N6" s="242" t="s">
        <v>255</v>
      </c>
      <c r="O6" s="242" t="s">
        <v>99</v>
      </c>
    </row>
    <row r="7" spans="1:15" s="3" customFormat="1" ht="12.75">
      <c r="A7" s="28" t="s">
        <v>160</v>
      </c>
      <c r="B7" s="241"/>
      <c r="C7" s="239"/>
      <c r="D7" s="239"/>
      <c r="E7" s="226"/>
      <c r="F7" s="227"/>
      <c r="G7" s="227"/>
      <c r="H7" s="227"/>
      <c r="I7" s="227"/>
      <c r="J7" s="227"/>
      <c r="K7" s="227"/>
      <c r="L7" s="227"/>
      <c r="M7" s="228"/>
      <c r="N7" s="243"/>
      <c r="O7" s="243"/>
    </row>
    <row r="8" spans="1:15" s="3" customFormat="1" ht="12">
      <c r="A8" s="152" t="s">
        <v>154</v>
      </c>
      <c r="B8" s="186"/>
      <c r="C8" s="186"/>
      <c r="D8" s="186"/>
      <c r="E8" s="195" t="s">
        <v>245</v>
      </c>
      <c r="F8" s="195" t="s">
        <v>246</v>
      </c>
      <c r="G8" s="195" t="s">
        <v>247</v>
      </c>
      <c r="H8" s="195" t="s">
        <v>248</v>
      </c>
      <c r="I8" s="195" t="s">
        <v>249</v>
      </c>
      <c r="J8" s="195" t="s">
        <v>250</v>
      </c>
      <c r="K8" s="195" t="s">
        <v>251</v>
      </c>
      <c r="L8" s="195" t="s">
        <v>252</v>
      </c>
      <c r="M8" s="195" t="s">
        <v>253</v>
      </c>
      <c r="N8" s="195"/>
      <c r="O8" s="186"/>
    </row>
    <row r="9" spans="1:15" s="3" customFormat="1" ht="20.25">
      <c r="A9" s="153" t="s">
        <v>173</v>
      </c>
      <c r="B9" s="188"/>
      <c r="C9" s="188"/>
      <c r="D9" s="188"/>
      <c r="E9" s="197"/>
      <c r="F9" s="197"/>
      <c r="G9" s="197"/>
      <c r="H9" s="197"/>
      <c r="I9" s="197"/>
      <c r="J9" s="197"/>
      <c r="K9" s="197"/>
      <c r="L9" s="197"/>
      <c r="M9" s="197"/>
      <c r="N9" s="203">
        <f>E9+F9+G9+H9+I9+J9+K9+L9+M9</f>
        <v>0</v>
      </c>
      <c r="O9" s="196"/>
    </row>
    <row r="10" spans="1:15" s="3" customFormat="1" ht="12">
      <c r="A10" s="152" t="s">
        <v>159</v>
      </c>
      <c r="B10" s="187"/>
      <c r="C10" s="187"/>
      <c r="D10" s="187"/>
      <c r="E10" s="184"/>
      <c r="F10" s="184"/>
      <c r="G10" s="184"/>
      <c r="H10" s="184"/>
      <c r="I10" s="184"/>
      <c r="J10" s="184"/>
      <c r="K10" s="184"/>
      <c r="L10" s="184"/>
      <c r="M10" s="198"/>
      <c r="N10" s="199"/>
      <c r="O10" s="187" t="s">
        <v>257</v>
      </c>
    </row>
    <row r="11" spans="1:15" s="3" customFormat="1" ht="20.25">
      <c r="A11" s="153" t="s">
        <v>174</v>
      </c>
      <c r="B11" s="188"/>
      <c r="C11" s="188"/>
      <c r="D11" s="188"/>
      <c r="E11" s="197"/>
      <c r="F11" s="197"/>
      <c r="G11" s="197"/>
      <c r="H11" s="197"/>
      <c r="I11" s="197"/>
      <c r="J11" s="197"/>
      <c r="K11" s="197"/>
      <c r="L11" s="197"/>
      <c r="M11" s="197"/>
      <c r="N11" s="203">
        <f>E11+F11+G11+H11+I11+J11+K11+L11+M11</f>
        <v>0</v>
      </c>
      <c r="O11" s="156"/>
    </row>
    <row r="12" spans="1:15" s="3" customFormat="1" ht="12">
      <c r="A12" s="153" t="s">
        <v>132</v>
      </c>
      <c r="B12" s="156"/>
      <c r="C12" s="156"/>
      <c r="D12" s="156"/>
      <c r="E12" s="197"/>
      <c r="F12" s="197"/>
      <c r="G12" s="197"/>
      <c r="H12" s="197"/>
      <c r="I12" s="197"/>
      <c r="J12" s="197"/>
      <c r="K12" s="197"/>
      <c r="L12" s="197"/>
      <c r="M12" s="197"/>
      <c r="N12" s="203">
        <f>E12+F12+G12+H12+I12+J12+K12+L12+M12</f>
        <v>0</v>
      </c>
      <c r="O12" s="156"/>
    </row>
    <row r="13" spans="1:15" s="3" customFormat="1" ht="12">
      <c r="A13" s="153" t="s">
        <v>140</v>
      </c>
      <c r="B13" s="156"/>
      <c r="C13" s="156"/>
      <c r="D13" s="156"/>
      <c r="E13" s="197"/>
      <c r="F13" s="197"/>
      <c r="G13" s="197"/>
      <c r="H13" s="197"/>
      <c r="I13" s="197"/>
      <c r="J13" s="197"/>
      <c r="K13" s="197"/>
      <c r="L13" s="197"/>
      <c r="M13" s="197"/>
      <c r="N13" s="203">
        <f>E13+F13+G13+H13+I13+J13+K13+L13+M13</f>
        <v>0</v>
      </c>
      <c r="O13" s="156"/>
    </row>
    <row r="14" spans="1:15" s="3" customFormat="1" ht="12">
      <c r="A14" s="169" t="s">
        <v>133</v>
      </c>
      <c r="B14" s="156"/>
      <c r="C14" s="156"/>
      <c r="D14" s="156"/>
      <c r="E14" s="197"/>
      <c r="F14" s="197"/>
      <c r="G14" s="197"/>
      <c r="H14" s="197"/>
      <c r="I14" s="197"/>
      <c r="J14" s="197"/>
      <c r="K14" s="197"/>
      <c r="L14" s="197"/>
      <c r="M14" s="197"/>
      <c r="N14" s="203">
        <f>E14+F14+G14+H14+I14+J14+K14+L14+M14</f>
        <v>0</v>
      </c>
      <c r="O14" s="156"/>
    </row>
    <row r="15" spans="1:15" s="3" customFormat="1" ht="12">
      <c r="A15" s="152" t="s">
        <v>161</v>
      </c>
      <c r="B15" s="183"/>
      <c r="C15" s="183"/>
      <c r="D15" s="183"/>
      <c r="E15" s="184"/>
      <c r="F15" s="184"/>
      <c r="G15" s="184"/>
      <c r="H15" s="184"/>
      <c r="I15" s="184"/>
      <c r="J15" s="184"/>
      <c r="K15" s="184"/>
      <c r="L15" s="184"/>
      <c r="M15" s="184"/>
      <c r="N15" s="199"/>
      <c r="O15" s="183"/>
    </row>
    <row r="16" spans="1:15" s="3" customFormat="1" ht="20.25">
      <c r="A16" s="153" t="s">
        <v>175</v>
      </c>
      <c r="B16" s="188"/>
      <c r="C16" s="188"/>
      <c r="D16" s="188"/>
      <c r="E16" s="133"/>
      <c r="F16" s="133"/>
      <c r="G16" s="133"/>
      <c r="H16" s="133"/>
      <c r="I16" s="133"/>
      <c r="J16" s="133"/>
      <c r="K16" s="133"/>
      <c r="L16" s="133"/>
      <c r="M16" s="133"/>
      <c r="N16" s="203">
        <f>E16+F16+G16+H16+I16+J16+K16+L16+M16</f>
        <v>0</v>
      </c>
      <c r="O16" s="156"/>
    </row>
    <row r="17" spans="1:15" s="3" customFormat="1" ht="12" customHeight="1">
      <c r="A17" s="152" t="s">
        <v>162</v>
      </c>
      <c r="B17" s="183"/>
      <c r="C17" s="183"/>
      <c r="D17" s="183"/>
      <c r="E17" s="184"/>
      <c r="F17" s="184"/>
      <c r="G17" s="184"/>
      <c r="H17" s="184"/>
      <c r="I17" s="184"/>
      <c r="J17" s="184"/>
      <c r="K17" s="184"/>
      <c r="L17" s="184"/>
      <c r="M17" s="184"/>
      <c r="N17" s="184"/>
      <c r="O17" s="183"/>
    </row>
    <row r="18" spans="1:15" s="3" customFormat="1" ht="20.25">
      <c r="A18" s="153" t="s">
        <v>176</v>
      </c>
      <c r="B18" s="188"/>
      <c r="C18" s="188"/>
      <c r="D18" s="188"/>
      <c r="E18" s="133"/>
      <c r="F18" s="133"/>
      <c r="G18" s="133"/>
      <c r="H18" s="133"/>
      <c r="I18" s="133"/>
      <c r="J18" s="133"/>
      <c r="K18" s="133"/>
      <c r="L18" s="133"/>
      <c r="M18" s="133"/>
      <c r="N18" s="203">
        <f>E18+F18+G18+H18+I18+J18+K18+L18+M18</f>
        <v>0</v>
      </c>
      <c r="O18" s="156"/>
    </row>
    <row r="19" spans="1:15" s="3" customFormat="1" ht="12">
      <c r="A19" s="152" t="s">
        <v>163</v>
      </c>
      <c r="B19" s="183"/>
      <c r="C19" s="183"/>
      <c r="D19" s="183"/>
      <c r="E19" s="184"/>
      <c r="F19" s="184"/>
      <c r="G19" s="184"/>
      <c r="H19" s="184"/>
      <c r="I19" s="184"/>
      <c r="J19" s="184"/>
      <c r="K19" s="184"/>
      <c r="L19" s="184"/>
      <c r="M19" s="184"/>
      <c r="N19" s="184"/>
      <c r="O19" s="183"/>
    </row>
    <row r="20" spans="1:15" s="3" customFormat="1" ht="20.25">
      <c r="A20" s="153" t="s">
        <v>177</v>
      </c>
      <c r="B20" s="188"/>
      <c r="C20" s="188"/>
      <c r="D20" s="188"/>
      <c r="E20" s="133"/>
      <c r="F20" s="133"/>
      <c r="G20" s="133"/>
      <c r="H20" s="133"/>
      <c r="I20" s="133"/>
      <c r="J20" s="133"/>
      <c r="K20" s="133"/>
      <c r="L20" s="133"/>
      <c r="M20" s="133"/>
      <c r="N20" s="203">
        <f>E20+F20+G20+H20+I20+J20+K20+L20+M20</f>
        <v>0</v>
      </c>
      <c r="O20" s="156"/>
    </row>
    <row r="21" spans="1:15" s="3" customFormat="1" ht="12">
      <c r="A21" s="168" t="s">
        <v>188</v>
      </c>
      <c r="B21" s="156"/>
      <c r="C21" s="156"/>
      <c r="D21" s="156"/>
      <c r="E21" s="133"/>
      <c r="F21" s="133"/>
      <c r="G21" s="133"/>
      <c r="H21" s="133"/>
      <c r="I21" s="133"/>
      <c r="J21" s="133"/>
      <c r="K21" s="133"/>
      <c r="L21" s="133"/>
      <c r="M21" s="133"/>
      <c r="N21" s="203">
        <f>E21+F21+G21+H21+I21+J21+K21+L21+M21</f>
        <v>0</v>
      </c>
      <c r="O21" s="156"/>
    </row>
    <row r="22" spans="1:15" s="3" customFormat="1" ht="12">
      <c r="A22" s="168" t="s">
        <v>254</v>
      </c>
      <c r="B22" s="156"/>
      <c r="C22" s="156"/>
      <c r="D22" s="156"/>
      <c r="E22" s="133"/>
      <c r="F22" s="133"/>
      <c r="G22" s="133"/>
      <c r="H22" s="133"/>
      <c r="I22" s="133"/>
      <c r="J22" s="133"/>
      <c r="K22" s="133"/>
      <c r="L22" s="133"/>
      <c r="M22" s="133"/>
      <c r="N22" s="203">
        <f>E22+F22+G22+H22+I22+J22+K22+L22+M22</f>
        <v>0</v>
      </c>
      <c r="O22" s="156"/>
    </row>
    <row r="23" spans="1:15" s="3" customFormat="1" ht="12">
      <c r="A23" s="158" t="s">
        <v>84</v>
      </c>
      <c r="B23" s="159"/>
      <c r="C23" s="159"/>
      <c r="D23" s="159"/>
      <c r="E23" s="160">
        <f>SUM(E8:E22)</f>
        <v>0</v>
      </c>
      <c r="F23" s="160">
        <f aca="true" t="shared" si="0" ref="F23:M23">SUM(F8:F22)</f>
        <v>0</v>
      </c>
      <c r="G23" s="160">
        <f t="shared" si="0"/>
        <v>0</v>
      </c>
      <c r="H23" s="160">
        <f t="shared" si="0"/>
        <v>0</v>
      </c>
      <c r="I23" s="160">
        <f t="shared" si="0"/>
        <v>0</v>
      </c>
      <c r="J23" s="160">
        <f t="shared" si="0"/>
        <v>0</v>
      </c>
      <c r="K23" s="160">
        <f t="shared" si="0"/>
        <v>0</v>
      </c>
      <c r="L23" s="160">
        <f t="shared" si="0"/>
        <v>0</v>
      </c>
      <c r="M23" s="160">
        <f t="shared" si="0"/>
        <v>0</v>
      </c>
      <c r="N23" s="160">
        <f>SUM(N9:N22)</f>
        <v>0</v>
      </c>
      <c r="O23" s="159"/>
    </row>
    <row r="26" spans="1:2" ht="12.75">
      <c r="A26" s="135" t="s">
        <v>137</v>
      </c>
      <c r="B26" s="136"/>
    </row>
    <row r="27" spans="1:14" s="136" customFormat="1" ht="12.75">
      <c r="A27" s="135"/>
      <c r="B27" s="135"/>
      <c r="C27" s="135"/>
      <c r="D27" s="135"/>
      <c r="E27" s="135"/>
      <c r="F27" s="135"/>
      <c r="G27" s="135"/>
      <c r="H27" s="135"/>
      <c r="I27" s="135"/>
      <c r="J27" s="135"/>
      <c r="K27" s="135"/>
      <c r="L27" s="135"/>
      <c r="M27" s="135"/>
      <c r="N27" s="135"/>
    </row>
    <row r="28" spans="1:15" ht="22.5">
      <c r="A28" s="60"/>
      <c r="B28" s="171" t="s">
        <v>139</v>
      </c>
      <c r="C28" s="171" t="s">
        <v>130</v>
      </c>
      <c r="D28" s="171" t="s">
        <v>4</v>
      </c>
      <c r="E28" s="223" t="s">
        <v>138</v>
      </c>
      <c r="F28" s="224"/>
      <c r="G28" s="224"/>
      <c r="H28" s="224"/>
      <c r="I28" s="224"/>
      <c r="J28" s="224"/>
      <c r="K28" s="224"/>
      <c r="L28" s="224"/>
      <c r="M28" s="224"/>
      <c r="N28" s="225"/>
      <c r="O28" s="173" t="s">
        <v>99</v>
      </c>
    </row>
    <row r="29" spans="1:15" ht="12.75">
      <c r="A29" s="28" t="s">
        <v>160</v>
      </c>
      <c r="B29" s="172"/>
      <c r="C29" s="172"/>
      <c r="D29" s="172"/>
      <c r="E29" s="226"/>
      <c r="F29" s="227"/>
      <c r="G29" s="227"/>
      <c r="H29" s="227"/>
      <c r="I29" s="227"/>
      <c r="J29" s="227"/>
      <c r="K29" s="227"/>
      <c r="L29" s="227"/>
      <c r="M29" s="227"/>
      <c r="N29" s="228"/>
      <c r="O29" s="174"/>
    </row>
    <row r="30" spans="1:15" ht="12.75">
      <c r="A30" s="152" t="s">
        <v>154</v>
      </c>
      <c r="B30" s="185"/>
      <c r="C30" s="185"/>
      <c r="D30" s="185"/>
      <c r="E30" s="229"/>
      <c r="F30" s="230"/>
      <c r="G30" s="230"/>
      <c r="H30" s="230"/>
      <c r="I30" s="230"/>
      <c r="J30" s="230"/>
      <c r="K30" s="230"/>
      <c r="L30" s="230"/>
      <c r="M30" s="230"/>
      <c r="N30" s="231"/>
      <c r="O30" s="185"/>
    </row>
    <row r="31" spans="1:15" ht="20.25">
      <c r="A31" s="153" t="s">
        <v>173</v>
      </c>
      <c r="B31" s="155"/>
      <c r="C31" s="188"/>
      <c r="D31" s="188"/>
      <c r="E31" s="232"/>
      <c r="F31" s="233"/>
      <c r="G31" s="233"/>
      <c r="H31" s="233"/>
      <c r="I31" s="233"/>
      <c r="J31" s="233"/>
      <c r="K31" s="233"/>
      <c r="L31" s="233"/>
      <c r="M31" s="233"/>
      <c r="N31" s="234"/>
      <c r="O31" s="155"/>
    </row>
    <row r="32" spans="1:15" ht="12">
      <c r="A32" s="152" t="s">
        <v>159</v>
      </c>
      <c r="B32" s="183"/>
      <c r="C32" s="183"/>
      <c r="D32" s="183"/>
      <c r="E32" s="235"/>
      <c r="F32" s="236"/>
      <c r="G32" s="236"/>
      <c r="H32" s="236"/>
      <c r="I32" s="236"/>
      <c r="J32" s="236"/>
      <c r="K32" s="236"/>
      <c r="L32" s="236"/>
      <c r="M32" s="236"/>
      <c r="N32" s="237"/>
      <c r="O32" s="183"/>
    </row>
    <row r="33" spans="1:15" ht="20.25">
      <c r="A33" s="153" t="s">
        <v>174</v>
      </c>
      <c r="B33" s="157"/>
      <c r="C33" s="188"/>
      <c r="D33" s="188"/>
      <c r="E33" s="211"/>
      <c r="F33" s="212"/>
      <c r="G33" s="212"/>
      <c r="H33" s="212"/>
      <c r="I33" s="212"/>
      <c r="J33" s="212"/>
      <c r="K33" s="212"/>
      <c r="L33" s="212"/>
      <c r="M33" s="212"/>
      <c r="N33" s="213"/>
      <c r="O33" s="157"/>
    </row>
    <row r="34" spans="1:15" ht="12">
      <c r="A34" s="153" t="s">
        <v>132</v>
      </c>
      <c r="B34" s="156"/>
      <c r="C34" s="156"/>
      <c r="D34" s="156"/>
      <c r="E34" s="211"/>
      <c r="F34" s="212"/>
      <c r="G34" s="212"/>
      <c r="H34" s="212"/>
      <c r="I34" s="212"/>
      <c r="J34" s="212"/>
      <c r="K34" s="212"/>
      <c r="L34" s="212"/>
      <c r="M34" s="212"/>
      <c r="N34" s="213"/>
      <c r="O34" s="156"/>
    </row>
    <row r="35" spans="1:15" ht="12">
      <c r="A35" s="153" t="s">
        <v>140</v>
      </c>
      <c r="B35" s="156"/>
      <c r="C35" s="156"/>
      <c r="D35" s="156"/>
      <c r="E35" s="211"/>
      <c r="F35" s="212"/>
      <c r="G35" s="212"/>
      <c r="H35" s="212"/>
      <c r="I35" s="212"/>
      <c r="J35" s="212"/>
      <c r="K35" s="212"/>
      <c r="L35" s="212"/>
      <c r="M35" s="212"/>
      <c r="N35" s="213"/>
      <c r="O35" s="156"/>
    </row>
    <row r="36" spans="1:15" ht="12">
      <c r="A36" s="161" t="s">
        <v>244</v>
      </c>
      <c r="B36" s="156"/>
      <c r="C36" s="156"/>
      <c r="D36" s="156"/>
      <c r="E36" s="211"/>
      <c r="F36" s="212"/>
      <c r="G36" s="212"/>
      <c r="H36" s="212"/>
      <c r="I36" s="212"/>
      <c r="J36" s="212"/>
      <c r="K36" s="212"/>
      <c r="L36" s="212"/>
      <c r="M36" s="212"/>
      <c r="N36" s="213"/>
      <c r="O36" s="156"/>
    </row>
    <row r="37" spans="1:15" ht="12">
      <c r="A37" s="152" t="s">
        <v>161</v>
      </c>
      <c r="B37" s="183"/>
      <c r="C37" s="183"/>
      <c r="D37" s="183"/>
      <c r="E37" s="217"/>
      <c r="F37" s="218"/>
      <c r="G37" s="218"/>
      <c r="H37" s="218"/>
      <c r="I37" s="218"/>
      <c r="J37" s="218"/>
      <c r="K37" s="218"/>
      <c r="L37" s="218"/>
      <c r="M37" s="218"/>
      <c r="N37" s="219"/>
      <c r="O37" s="183"/>
    </row>
    <row r="38" spans="1:15" ht="20.25">
      <c r="A38" s="153" t="s">
        <v>175</v>
      </c>
      <c r="B38" s="156"/>
      <c r="C38" s="188"/>
      <c r="D38" s="188"/>
      <c r="E38" s="220"/>
      <c r="F38" s="221"/>
      <c r="G38" s="221"/>
      <c r="H38" s="221"/>
      <c r="I38" s="221"/>
      <c r="J38" s="221"/>
      <c r="K38" s="221"/>
      <c r="L38" s="221"/>
      <c r="M38" s="221"/>
      <c r="N38" s="222"/>
      <c r="O38" s="156"/>
    </row>
    <row r="39" spans="1:15" ht="12">
      <c r="A39" s="152" t="s">
        <v>162</v>
      </c>
      <c r="B39" s="183"/>
      <c r="C39" s="183"/>
      <c r="D39" s="183"/>
      <c r="E39" s="217"/>
      <c r="F39" s="218"/>
      <c r="G39" s="218"/>
      <c r="H39" s="218"/>
      <c r="I39" s="218"/>
      <c r="J39" s="218"/>
      <c r="K39" s="218"/>
      <c r="L39" s="218"/>
      <c r="M39" s="218"/>
      <c r="N39" s="219"/>
      <c r="O39" s="183"/>
    </row>
    <row r="40" spans="1:15" ht="22.5">
      <c r="A40" s="153" t="s">
        <v>176</v>
      </c>
      <c r="B40" s="156"/>
      <c r="C40" s="188"/>
      <c r="D40" s="188"/>
      <c r="E40" s="211"/>
      <c r="F40" s="212"/>
      <c r="G40" s="212"/>
      <c r="H40" s="212"/>
      <c r="I40" s="212"/>
      <c r="J40" s="212"/>
      <c r="K40" s="212"/>
      <c r="L40" s="212"/>
      <c r="M40" s="212"/>
      <c r="N40" s="213"/>
      <c r="O40" s="156"/>
    </row>
    <row r="41" spans="1:15" ht="12">
      <c r="A41" s="153" t="s">
        <v>187</v>
      </c>
      <c r="B41" s="156"/>
      <c r="C41" s="156"/>
      <c r="D41" s="156"/>
      <c r="E41" s="211"/>
      <c r="F41" s="212"/>
      <c r="G41" s="212"/>
      <c r="H41" s="212"/>
      <c r="I41" s="212"/>
      <c r="J41" s="212"/>
      <c r="K41" s="212"/>
      <c r="L41" s="212"/>
      <c r="M41" s="212"/>
      <c r="N41" s="213"/>
      <c r="O41" s="156"/>
    </row>
    <row r="42" spans="1:15" ht="12">
      <c r="A42" s="152" t="s">
        <v>163</v>
      </c>
      <c r="B42" s="183"/>
      <c r="C42" s="183"/>
      <c r="D42" s="183"/>
      <c r="E42" s="217"/>
      <c r="F42" s="218"/>
      <c r="G42" s="218"/>
      <c r="H42" s="218"/>
      <c r="I42" s="218"/>
      <c r="J42" s="218"/>
      <c r="K42" s="218"/>
      <c r="L42" s="218"/>
      <c r="M42" s="218"/>
      <c r="N42" s="219"/>
      <c r="O42" s="183"/>
    </row>
    <row r="43" spans="1:15" ht="20.25">
      <c r="A43" s="153" t="s">
        <v>177</v>
      </c>
      <c r="B43" s="156"/>
      <c r="C43" s="188"/>
      <c r="D43" s="188"/>
      <c r="E43" s="211"/>
      <c r="F43" s="212"/>
      <c r="G43" s="212"/>
      <c r="H43" s="212"/>
      <c r="I43" s="212"/>
      <c r="J43" s="212"/>
      <c r="K43" s="212"/>
      <c r="L43" s="212"/>
      <c r="M43" s="212"/>
      <c r="N43" s="213"/>
      <c r="O43" s="156"/>
    </row>
    <row r="44" spans="1:15" ht="12.75" customHeight="1">
      <c r="A44" s="168" t="s">
        <v>188</v>
      </c>
      <c r="B44" s="156"/>
      <c r="C44" s="156"/>
      <c r="D44" s="156"/>
      <c r="E44" s="211"/>
      <c r="F44" s="212"/>
      <c r="G44" s="212"/>
      <c r="H44" s="212"/>
      <c r="I44" s="212"/>
      <c r="J44" s="212"/>
      <c r="K44" s="212"/>
      <c r="L44" s="212"/>
      <c r="M44" s="212"/>
      <c r="N44" s="213"/>
      <c r="O44" s="156"/>
    </row>
    <row r="45" spans="1:15" ht="12.75" customHeight="1">
      <c r="A45" s="168" t="s">
        <v>260</v>
      </c>
      <c r="B45" s="156"/>
      <c r="C45" s="156"/>
      <c r="D45" s="156"/>
      <c r="E45" s="211"/>
      <c r="F45" s="212"/>
      <c r="G45" s="212"/>
      <c r="H45" s="212"/>
      <c r="I45" s="212"/>
      <c r="J45" s="212"/>
      <c r="K45" s="212"/>
      <c r="L45" s="212"/>
      <c r="M45" s="212"/>
      <c r="N45" s="213"/>
      <c r="O45" s="156"/>
    </row>
    <row r="46" spans="1:15" ht="12.75" customHeight="1">
      <c r="A46" s="168" t="s">
        <v>259</v>
      </c>
      <c r="B46" s="156"/>
      <c r="C46" s="156"/>
      <c r="D46" s="156"/>
      <c r="E46" s="211"/>
      <c r="F46" s="212"/>
      <c r="G46" s="212"/>
      <c r="H46" s="212"/>
      <c r="I46" s="212"/>
      <c r="J46" s="212"/>
      <c r="K46" s="212"/>
      <c r="L46" s="212"/>
      <c r="M46" s="212"/>
      <c r="N46" s="213"/>
      <c r="O46" s="156"/>
    </row>
    <row r="47" spans="1:15" ht="12.75" customHeight="1">
      <c r="A47" s="158" t="s">
        <v>84</v>
      </c>
      <c r="B47" s="159">
        <f>SUM(B31:B44)</f>
        <v>0</v>
      </c>
      <c r="C47" s="159"/>
      <c r="D47" s="159"/>
      <c r="E47" s="214">
        <f>SUM(E31:E46)</f>
        <v>0</v>
      </c>
      <c r="F47" s="215"/>
      <c r="G47" s="215"/>
      <c r="H47" s="215"/>
      <c r="I47" s="215"/>
      <c r="J47" s="215"/>
      <c r="K47" s="215"/>
      <c r="L47" s="215"/>
      <c r="M47" s="215"/>
      <c r="N47" s="216"/>
      <c r="O47" s="159"/>
    </row>
    <row r="48" ht="15.75" customHeight="1">
      <c r="A48" s="75"/>
    </row>
    <row r="49" spans="1:14" ht="12">
      <c r="A49" s="180" t="s">
        <v>164</v>
      </c>
      <c r="B49" s="70"/>
      <c r="C49" s="70"/>
      <c r="D49" s="70"/>
      <c r="E49" s="70"/>
      <c r="F49" s="70"/>
      <c r="G49" s="70"/>
      <c r="H49" s="70"/>
      <c r="I49" s="70"/>
      <c r="J49" s="70"/>
      <c r="K49" s="70"/>
      <c r="L49" s="70"/>
      <c r="M49" s="70"/>
      <c r="N49" s="70"/>
    </row>
    <row r="50" spans="1:14" ht="12">
      <c r="A50" s="178" t="s">
        <v>165</v>
      </c>
      <c r="B50" s="180"/>
      <c r="C50" s="180"/>
      <c r="D50" s="180"/>
      <c r="E50" s="180"/>
      <c r="F50" s="180"/>
      <c r="G50" s="180"/>
      <c r="H50" s="180"/>
      <c r="I50" s="180"/>
      <c r="J50" s="180"/>
      <c r="K50" s="180"/>
      <c r="L50" s="180"/>
      <c r="M50" s="180"/>
      <c r="N50" s="180"/>
    </row>
    <row r="51" spans="1:14" ht="12">
      <c r="A51" s="179" t="s">
        <v>237</v>
      </c>
      <c r="B51" s="179"/>
      <c r="C51" s="179"/>
      <c r="D51" s="179"/>
      <c r="E51" s="179"/>
      <c r="F51" s="179"/>
      <c r="G51" s="179"/>
      <c r="H51" s="179"/>
      <c r="I51" s="179"/>
      <c r="J51" s="179"/>
      <c r="K51" s="179"/>
      <c r="L51" s="179"/>
      <c r="M51" s="179"/>
      <c r="N51" s="179"/>
    </row>
    <row r="52" spans="1:14" ht="12">
      <c r="A52" s="179" t="s">
        <v>242</v>
      </c>
      <c r="B52" s="179"/>
      <c r="C52" s="179"/>
      <c r="D52" s="179"/>
      <c r="E52" s="179"/>
      <c r="F52" s="179"/>
      <c r="G52" s="179"/>
      <c r="H52" s="179"/>
      <c r="I52" s="179"/>
      <c r="J52" s="179"/>
      <c r="K52" s="179"/>
      <c r="L52" s="179"/>
      <c r="M52" s="179"/>
      <c r="N52" s="179"/>
    </row>
    <row r="53" spans="1:14" ht="12">
      <c r="A53" s="179" t="s">
        <v>230</v>
      </c>
      <c r="B53" s="179"/>
      <c r="C53" s="179"/>
      <c r="D53" s="179"/>
      <c r="E53" s="179"/>
      <c r="F53" s="179"/>
      <c r="G53" s="179"/>
      <c r="H53" s="179"/>
      <c r="I53" s="179"/>
      <c r="J53" s="179"/>
      <c r="K53" s="179"/>
      <c r="L53" s="179"/>
      <c r="M53" s="179"/>
      <c r="N53" s="179"/>
    </row>
    <row r="54" spans="1:14" ht="12">
      <c r="A54" s="179" t="s">
        <v>228</v>
      </c>
      <c r="B54" s="179"/>
      <c r="C54" s="179"/>
      <c r="D54" s="179"/>
      <c r="E54" s="179"/>
      <c r="F54" s="179"/>
      <c r="G54" s="179"/>
      <c r="H54" s="179"/>
      <c r="I54" s="179"/>
      <c r="J54" s="179"/>
      <c r="K54" s="179"/>
      <c r="L54" s="179"/>
      <c r="M54" s="179"/>
      <c r="N54" s="179"/>
    </row>
    <row r="55" spans="1:14" ht="12">
      <c r="A55" s="179" t="s">
        <v>243</v>
      </c>
      <c r="B55" s="179"/>
      <c r="C55" s="179"/>
      <c r="D55" s="179"/>
      <c r="E55" s="179"/>
      <c r="F55" s="179"/>
      <c r="G55" s="179"/>
      <c r="H55" s="179"/>
      <c r="I55" s="179"/>
      <c r="J55" s="179"/>
      <c r="K55" s="179"/>
      <c r="L55" s="179"/>
      <c r="M55" s="179"/>
      <c r="N55" s="179"/>
    </row>
  </sheetData>
  <sheetProtection/>
  <mergeCells count="25">
    <mergeCell ref="D6:D7"/>
    <mergeCell ref="C6:C7"/>
    <mergeCell ref="B6:B7"/>
    <mergeCell ref="O6:O7"/>
    <mergeCell ref="E6:M7"/>
    <mergeCell ref="N6:N7"/>
    <mergeCell ref="E42:N42"/>
    <mergeCell ref="E28:N29"/>
    <mergeCell ref="E30:N30"/>
    <mergeCell ref="E31:N31"/>
    <mergeCell ref="E32:N32"/>
    <mergeCell ref="E33:N33"/>
    <mergeCell ref="E34:N34"/>
    <mergeCell ref="E35:N35"/>
    <mergeCell ref="E36:N36"/>
    <mergeCell ref="E43:N43"/>
    <mergeCell ref="E44:N44"/>
    <mergeCell ref="E45:N45"/>
    <mergeCell ref="E46:N46"/>
    <mergeCell ref="E47:N47"/>
    <mergeCell ref="E37:N37"/>
    <mergeCell ref="E38:N38"/>
    <mergeCell ref="E39:N39"/>
    <mergeCell ref="E40:N40"/>
    <mergeCell ref="E41:N41"/>
  </mergeCells>
  <printOptions gridLines="1"/>
  <pageMargins left="0.5" right="0.5" top="1" bottom="1" header="0.5" footer="0.5"/>
  <pageSetup fitToHeight="10" horizontalDpi="600" verticalDpi="600" orientation="landscape" r:id="rId2"/>
  <headerFooter scaleWithDoc="0" alignWithMargins="0">
    <oddHeader>&amp;C&amp;"Arial,Bold"&amp;9
</oddHeader>
    <oddFooter>&amp;L&amp;A&amp;C&amp;P of &amp;N&amp;RRFP  xxxx</oddFooter>
  </headerFooter>
  <rowBreaks count="2" manualBreakCount="2">
    <brk id="24" max="7" man="1"/>
    <brk id="48" max="255" man="1"/>
  </rowBreaks>
  <drawing r:id="rId1"/>
</worksheet>
</file>

<file path=xl/worksheets/sheet5.xml><?xml version="1.0" encoding="utf-8"?>
<worksheet xmlns="http://schemas.openxmlformats.org/spreadsheetml/2006/main" xmlns:r="http://schemas.openxmlformats.org/officeDocument/2006/relationships">
  <dimension ref="A1:L29"/>
  <sheetViews>
    <sheetView showGridLines="0" zoomScalePageLayoutView="0" workbookViewId="0" topLeftCell="A1">
      <selection activeCell="C17" sqref="C17"/>
    </sheetView>
  </sheetViews>
  <sheetFormatPr defaultColWidth="9.140625" defaultRowHeight="12.75"/>
  <cols>
    <col min="1" max="1" width="31.421875" style="0" customWidth="1"/>
    <col min="2" max="7" width="9.421875" style="0" customWidth="1"/>
  </cols>
  <sheetData>
    <row r="1" spans="1:2" ht="15">
      <c r="A1" s="47" t="str">
        <f>TOC!A1</f>
        <v>DMS RFP Cost Workbook</v>
      </c>
      <c r="B1" s="47"/>
    </row>
    <row r="2" spans="1:2" ht="15">
      <c r="A2" s="47" t="s">
        <v>57</v>
      </c>
      <c r="B2" s="47"/>
    </row>
    <row r="3" spans="1:2" ht="17.25" customHeight="1">
      <c r="A3" s="48" t="str">
        <f>TOC!$B$3</f>
        <v>&lt;Bidder Name&gt;</v>
      </c>
      <c r="B3" s="48"/>
    </row>
    <row r="4" spans="1:2" ht="17.25" customHeight="1">
      <c r="A4" s="48" t="str">
        <f>TOC!$B$4</f>
        <v>&lt;Select Pricing Scenario&gt;</v>
      </c>
      <c r="B4" s="48"/>
    </row>
    <row r="6" spans="1:9" s="9" customFormat="1" ht="12">
      <c r="A6" s="162" t="s">
        <v>146</v>
      </c>
      <c r="B6" s="36"/>
      <c r="C6" s="37"/>
      <c r="D6" s="37"/>
      <c r="E6" s="37"/>
      <c r="F6" s="37"/>
      <c r="G6" s="38"/>
      <c r="I6" s="11"/>
    </row>
    <row r="7" spans="1:7" s="9" customFormat="1" ht="31.5">
      <c r="A7" s="34" t="s">
        <v>1</v>
      </c>
      <c r="B7" s="34" t="str">
        <f>'VII-1. Total Cost Summary'!C7</f>
        <v>Year 1
</v>
      </c>
      <c r="C7" s="34" t="str">
        <f>'VII-1. Total Cost Summary'!D7</f>
        <v>Year 2
</v>
      </c>
      <c r="D7" s="34" t="str">
        <f>'VII-1. Total Cost Summary'!E7</f>
        <v>Year 3
</v>
      </c>
      <c r="E7" s="34" t="str">
        <f>'VII-1. Total Cost Summary'!F7</f>
        <v>Year 4
</v>
      </c>
      <c r="F7" s="34" t="str">
        <f>'VII-1. Total Cost Summary'!G7</f>
        <v>Year 5
</v>
      </c>
      <c r="G7" s="34" t="str">
        <f>'VII-1. Total Cost Summary'!H7</f>
        <v>Total Ongoing Costs</v>
      </c>
    </row>
    <row r="8" spans="1:7" s="9" customFormat="1" ht="12">
      <c r="A8" s="64" t="s">
        <v>103</v>
      </c>
      <c r="B8" s="79"/>
      <c r="C8" s="79"/>
      <c r="D8" s="79"/>
      <c r="E8" s="79"/>
      <c r="F8" s="79"/>
      <c r="G8" s="69"/>
    </row>
    <row r="9" spans="1:12" s="9" customFormat="1" ht="12">
      <c r="A9" s="65" t="s">
        <v>89</v>
      </c>
      <c r="B9" s="68"/>
      <c r="C9" s="68"/>
      <c r="D9" s="68"/>
      <c r="E9" s="68"/>
      <c r="F9" s="68"/>
      <c r="G9" s="69"/>
      <c r="H9" s="18"/>
      <c r="I9" s="92"/>
      <c r="J9" s="18"/>
      <c r="K9" s="18"/>
      <c r="L9" s="18"/>
    </row>
    <row r="10" spans="1:12" s="9" customFormat="1" ht="12">
      <c r="A10" s="65" t="s">
        <v>26</v>
      </c>
      <c r="B10" s="68"/>
      <c r="C10" s="68"/>
      <c r="D10" s="68"/>
      <c r="E10" s="68"/>
      <c r="F10" s="68"/>
      <c r="G10" s="69"/>
      <c r="H10" s="18"/>
      <c r="I10" s="92"/>
      <c r="J10" s="18"/>
      <c r="K10" s="18"/>
      <c r="L10" s="18"/>
    </row>
    <row r="11" spans="1:7" s="9" customFormat="1" ht="12">
      <c r="A11" s="65" t="s">
        <v>134</v>
      </c>
      <c r="B11" s="86"/>
      <c r="C11" s="86"/>
      <c r="D11" s="86"/>
      <c r="E11" s="86"/>
      <c r="F11" s="68"/>
      <c r="G11" s="69"/>
    </row>
    <row r="12" spans="1:7" s="9" customFormat="1" ht="12">
      <c r="A12" s="66" t="s">
        <v>29</v>
      </c>
      <c r="B12" s="61">
        <f>B8+B9+B10</f>
        <v>0</v>
      </c>
      <c r="C12" s="61">
        <f>C8+C9+C10</f>
        <v>0</v>
      </c>
      <c r="D12" s="61">
        <f>D8+D9+D10</f>
        <v>0</v>
      </c>
      <c r="E12" s="61">
        <f>E8+E9+E10</f>
        <v>0</v>
      </c>
      <c r="F12" s="61">
        <f>F8+F9+F10+F11</f>
        <v>0</v>
      </c>
      <c r="G12" s="61">
        <f>SUM(B12:F12)</f>
        <v>0</v>
      </c>
    </row>
    <row r="13" spans="1:7" ht="12">
      <c r="A13" s="67"/>
      <c r="B13" s="67"/>
      <c r="C13" s="67"/>
      <c r="D13" s="67"/>
      <c r="E13" s="67"/>
      <c r="F13" s="67"/>
      <c r="G13" s="67"/>
    </row>
    <row r="14" spans="1:7" ht="12">
      <c r="A14" s="67"/>
      <c r="B14" s="67"/>
      <c r="C14" s="67"/>
      <c r="D14" s="67"/>
      <c r="E14" s="67"/>
      <c r="F14" s="67"/>
      <c r="G14" s="67"/>
    </row>
    <row r="15" spans="1:7" ht="12">
      <c r="A15" s="35" t="s">
        <v>166</v>
      </c>
      <c r="B15" s="36"/>
      <c r="C15" s="37"/>
      <c r="D15" s="37"/>
      <c r="E15" s="37"/>
      <c r="F15" s="37"/>
      <c r="G15" s="38"/>
    </row>
    <row r="16" spans="1:7" ht="31.5">
      <c r="A16" s="34" t="s">
        <v>1</v>
      </c>
      <c r="B16" s="34" t="s">
        <v>182</v>
      </c>
      <c r="C16" s="34" t="s">
        <v>183</v>
      </c>
      <c r="D16" s="34" t="s">
        <v>184</v>
      </c>
      <c r="E16" s="34" t="s">
        <v>185</v>
      </c>
      <c r="F16" s="34" t="s">
        <v>186</v>
      </c>
      <c r="G16" s="34" t="s">
        <v>19</v>
      </c>
    </row>
    <row r="17" spans="1:7" ht="12">
      <c r="A17" s="64" t="s">
        <v>90</v>
      </c>
      <c r="B17" s="79"/>
      <c r="C17" s="79"/>
      <c r="D17" s="79"/>
      <c r="E17" s="79"/>
      <c r="F17" s="79"/>
      <c r="G17" s="69"/>
    </row>
    <row r="18" spans="1:7" ht="12">
      <c r="A18" s="65" t="s">
        <v>89</v>
      </c>
      <c r="B18" s="68"/>
      <c r="C18" s="68"/>
      <c r="D18" s="68"/>
      <c r="E18" s="68"/>
      <c r="F18" s="68"/>
      <c r="G18" s="69"/>
    </row>
    <row r="19" spans="1:7" ht="12">
      <c r="A19" s="65" t="s">
        <v>26</v>
      </c>
      <c r="B19" s="68"/>
      <c r="C19" s="68"/>
      <c r="D19" s="68"/>
      <c r="E19" s="68"/>
      <c r="F19" s="68"/>
      <c r="G19" s="69"/>
    </row>
    <row r="20" spans="1:7" ht="12">
      <c r="A20" s="65" t="s">
        <v>134</v>
      </c>
      <c r="B20" s="86"/>
      <c r="C20" s="86"/>
      <c r="D20" s="86"/>
      <c r="E20" s="86"/>
      <c r="F20" s="68"/>
      <c r="G20" s="69"/>
    </row>
    <row r="21" spans="1:7" ht="12">
      <c r="A21" s="66" t="s">
        <v>29</v>
      </c>
      <c r="B21" s="61">
        <f>B17+B18+B19</f>
        <v>0</v>
      </c>
      <c r="C21" s="61">
        <f>C17+C18+C19</f>
        <v>0</v>
      </c>
      <c r="D21" s="61">
        <f>D17+D18+D19</f>
        <v>0</v>
      </c>
      <c r="E21" s="61">
        <f>E17+E18+E19</f>
        <v>0</v>
      </c>
      <c r="F21" s="61">
        <f>F17+F18+F19+F20</f>
        <v>0</v>
      </c>
      <c r="G21" s="61">
        <f>SUM(B21:F21)</f>
        <v>0</v>
      </c>
    </row>
    <row r="22" spans="1:7" ht="12">
      <c r="A22" s="67"/>
      <c r="B22" s="67"/>
      <c r="C22" s="67"/>
      <c r="D22" s="67"/>
      <c r="E22" s="67"/>
      <c r="F22" s="67"/>
      <c r="G22" s="67"/>
    </row>
    <row r="23" spans="1:7" ht="12">
      <c r="A23" s="67"/>
      <c r="B23" s="67"/>
      <c r="C23" s="67"/>
      <c r="D23" s="67"/>
      <c r="E23" s="67"/>
      <c r="F23" s="67"/>
      <c r="G23" s="67"/>
    </row>
    <row r="25" spans="1:5" ht="12.75">
      <c r="A25" s="2" t="s">
        <v>3</v>
      </c>
      <c r="B25" s="8"/>
      <c r="C25" s="8"/>
      <c r="D25" s="8"/>
      <c r="E25" s="8"/>
    </row>
    <row r="26" spans="1:7" s="7" customFormat="1" ht="41.25" customHeight="1">
      <c r="A26" s="246" t="s">
        <v>76</v>
      </c>
      <c r="B26" s="246"/>
      <c r="C26" s="246"/>
      <c r="D26" s="246"/>
      <c r="E26" s="246"/>
      <c r="F26" s="246"/>
      <c r="G26" s="246"/>
    </row>
    <row r="27" spans="1:12" ht="12">
      <c r="A27" s="244" t="s">
        <v>67</v>
      </c>
      <c r="B27" s="245"/>
      <c r="C27" s="245"/>
      <c r="D27" s="245"/>
      <c r="E27" s="245"/>
      <c r="F27" s="245"/>
      <c r="G27" s="245"/>
      <c r="H27" s="41"/>
      <c r="I27" s="41"/>
      <c r="J27" s="41"/>
      <c r="K27" s="41"/>
      <c r="L27" s="41"/>
    </row>
    <row r="28" spans="1:7" ht="27" customHeight="1">
      <c r="A28" s="244" t="s">
        <v>68</v>
      </c>
      <c r="B28" s="245"/>
      <c r="C28" s="245"/>
      <c r="D28" s="245"/>
      <c r="E28" s="245"/>
      <c r="F28" s="245"/>
      <c r="G28" s="245"/>
    </row>
    <row r="29" spans="1:7" ht="12">
      <c r="A29" s="189" t="s">
        <v>240</v>
      </c>
      <c r="B29" s="177"/>
      <c r="C29" s="177"/>
      <c r="D29" s="177"/>
      <c r="E29" s="177"/>
      <c r="F29" s="177"/>
      <c r="G29" s="177"/>
    </row>
  </sheetData>
  <sheetProtection/>
  <mergeCells count="3">
    <mergeCell ref="A28:G28"/>
    <mergeCell ref="A26:G26"/>
    <mergeCell ref="A27:G27"/>
  </mergeCells>
  <printOptions/>
  <pageMargins left="0.5" right="0.5" top="1" bottom="1" header="0.5" footer="0.5"/>
  <pageSetup horizontalDpi="600" verticalDpi="600" orientation="landscape" r:id="rId1"/>
  <headerFooter alignWithMargins="0">
    <oddHeader>&amp;C&amp;"Arial,Bold"&amp;9
</oddHeader>
    <oddFooter>&amp;L&amp;A&amp;C&amp;P of &amp;N&amp;RRFP 010708-NCRO</oddFooter>
  </headerFooter>
</worksheet>
</file>

<file path=xl/worksheets/sheet6.xml><?xml version="1.0" encoding="utf-8"?>
<worksheet xmlns="http://schemas.openxmlformats.org/spreadsheetml/2006/main" xmlns:r="http://schemas.openxmlformats.org/officeDocument/2006/relationships">
  <dimension ref="A1:L45"/>
  <sheetViews>
    <sheetView showGridLines="0" workbookViewId="0" topLeftCell="A10">
      <selection activeCell="F26" sqref="F26"/>
    </sheetView>
  </sheetViews>
  <sheetFormatPr defaultColWidth="9.140625" defaultRowHeight="12.75"/>
  <cols>
    <col min="1" max="1" width="42.00390625" style="0" customWidth="1"/>
    <col min="2" max="2" width="15.00390625" style="0" customWidth="1"/>
    <col min="3" max="3" width="16.00390625" style="0" customWidth="1"/>
    <col min="4" max="4" width="17.57421875" style="0" customWidth="1"/>
    <col min="5" max="5" width="19.421875" style="0" customWidth="1"/>
    <col min="6" max="6" width="14.57421875" style="0" customWidth="1"/>
    <col min="7" max="9" width="6.57421875" style="0" customWidth="1"/>
    <col min="10" max="10" width="10.421875" style="0" hidden="1" customWidth="1"/>
    <col min="11" max="11" width="10.421875" style="0" bestFit="1" customWidth="1"/>
    <col min="12" max="12" width="9.57421875" style="0" bestFit="1" customWidth="1"/>
  </cols>
  <sheetData>
    <row r="1" ht="15">
      <c r="A1" s="47" t="str">
        <f>TOC!A1</f>
        <v>DMS RFP Cost Workbook</v>
      </c>
    </row>
    <row r="2" spans="1:10" ht="15">
      <c r="A2" s="47" t="s">
        <v>35</v>
      </c>
      <c r="J2" t="s">
        <v>27</v>
      </c>
    </row>
    <row r="3" spans="1:10" ht="17.25" customHeight="1">
      <c r="A3" s="48" t="str">
        <f>TOC!$B$3</f>
        <v>&lt;Bidder Name&gt;</v>
      </c>
      <c r="J3" t="s">
        <v>28</v>
      </c>
    </row>
    <row r="4" ht="17.25" customHeight="1">
      <c r="A4" s="48" t="str">
        <f>TOC!$B$4</f>
        <v>&lt;Select Pricing Scenario&gt;</v>
      </c>
    </row>
    <row r="5" ht="17.25" customHeight="1">
      <c r="A5" s="48"/>
    </row>
    <row r="6" spans="1:2" ht="12.75">
      <c r="A6" s="167" t="s">
        <v>181</v>
      </c>
      <c r="B6" s="77"/>
    </row>
    <row r="7" spans="1:2" ht="12.75">
      <c r="A7" s="167"/>
      <c r="B7" s="170"/>
    </row>
    <row r="8" spans="1:3" ht="12">
      <c r="A8" s="60" t="s">
        <v>83</v>
      </c>
      <c r="B8" s="30"/>
      <c r="C8" s="193"/>
    </row>
    <row r="9" spans="1:3" s="22" customFormat="1" ht="58.5" customHeight="1">
      <c r="A9" s="71" t="s">
        <v>6</v>
      </c>
      <c r="B9" s="72" t="s">
        <v>36</v>
      </c>
      <c r="C9" s="26" t="s">
        <v>64</v>
      </c>
    </row>
    <row r="10" spans="1:3" s="22" customFormat="1" ht="12">
      <c r="A10" s="62" t="s">
        <v>69</v>
      </c>
      <c r="B10" s="78"/>
      <c r="C10" s="77"/>
    </row>
    <row r="11" spans="1:3" s="22" customFormat="1" ht="12">
      <c r="A11" s="62" t="s">
        <v>70</v>
      </c>
      <c r="B11" s="78"/>
      <c r="C11" s="77"/>
    </row>
    <row r="12" spans="1:3" s="22" customFormat="1" ht="12">
      <c r="A12" s="62" t="s">
        <v>71</v>
      </c>
      <c r="B12" s="78"/>
      <c r="C12" s="77"/>
    </row>
    <row r="13" spans="1:3" s="22" customFormat="1" ht="12">
      <c r="A13" s="62" t="s">
        <v>91</v>
      </c>
      <c r="B13" s="78"/>
      <c r="C13" s="77"/>
    </row>
    <row r="14" spans="1:3" s="22" customFormat="1" ht="12">
      <c r="A14" s="62" t="s">
        <v>72</v>
      </c>
      <c r="B14" s="78"/>
      <c r="C14" s="77"/>
    </row>
    <row r="15" spans="1:3" s="22" customFormat="1" ht="12">
      <c r="A15" s="62" t="s">
        <v>65</v>
      </c>
      <c r="B15" s="78"/>
      <c r="C15" s="77"/>
    </row>
    <row r="16" spans="1:3" s="22" customFormat="1" ht="12">
      <c r="A16" s="62" t="s">
        <v>66</v>
      </c>
      <c r="B16" s="78"/>
      <c r="C16" s="77"/>
    </row>
    <row r="17" spans="1:3" s="22" customFormat="1" ht="12">
      <c r="A17" s="62" t="s">
        <v>92</v>
      </c>
      <c r="B17" s="78"/>
      <c r="C17" s="77"/>
    </row>
    <row r="18" spans="1:3" s="22" customFormat="1" ht="12">
      <c r="A18" s="62" t="s">
        <v>0</v>
      </c>
      <c r="B18" s="78"/>
      <c r="C18" s="77"/>
    </row>
    <row r="19" spans="1:3" s="22" customFormat="1" ht="12">
      <c r="A19" s="62"/>
      <c r="B19" s="78"/>
      <c r="C19" s="77"/>
    </row>
    <row r="20" spans="1:3" s="22" customFormat="1" ht="12">
      <c r="A20" s="62"/>
      <c r="B20" s="78"/>
      <c r="C20" s="77"/>
    </row>
    <row r="21" spans="1:3" s="22" customFormat="1" ht="12">
      <c r="A21" s="76"/>
      <c r="B21" s="76"/>
      <c r="C21" s="194"/>
    </row>
    <row r="22" spans="1:12" s="22" customFormat="1" ht="12.75" customHeight="1">
      <c r="A22" s="73"/>
      <c r="B22" s="73"/>
      <c r="C22" s="73"/>
      <c r="D22" s="74"/>
      <c r="E22" s="74"/>
      <c r="F22" s="74"/>
      <c r="G22" s="74"/>
      <c r="H22" s="75"/>
      <c r="I22" s="75"/>
      <c r="J22" s="75"/>
      <c r="K22" s="75"/>
      <c r="L22" s="75"/>
    </row>
    <row r="23" spans="1:3" ht="12">
      <c r="A23" s="60" t="s">
        <v>74</v>
      </c>
      <c r="B23" s="30"/>
      <c r="C23" s="193"/>
    </row>
    <row r="24" spans="1:3" s="22" customFormat="1" ht="58.5" customHeight="1">
      <c r="A24" s="71" t="s">
        <v>6</v>
      </c>
      <c r="B24" s="72" t="s">
        <v>36</v>
      </c>
      <c r="C24" s="26" t="s">
        <v>64</v>
      </c>
    </row>
    <row r="25" spans="1:3" s="22" customFormat="1" ht="12">
      <c r="A25" s="62" t="str">
        <f>A10</f>
        <v>Project Manager</v>
      </c>
      <c r="B25" s="78"/>
      <c r="C25" s="77"/>
    </row>
    <row r="26" spans="1:3" s="22" customFormat="1" ht="12">
      <c r="A26" s="62" t="str">
        <f>A11</f>
        <v>Project Integration Manager</v>
      </c>
      <c r="B26" s="78"/>
      <c r="C26" s="77"/>
    </row>
    <row r="27" spans="1:3" s="22" customFormat="1" ht="12">
      <c r="A27" s="62" t="str">
        <f>A12</f>
        <v>Technical Lead</v>
      </c>
      <c r="B27" s="78"/>
      <c r="C27" s="77"/>
    </row>
    <row r="28" spans="1:3" s="22" customFormat="1" ht="12">
      <c r="A28" s="62" t="str">
        <f>A14</f>
        <v>Testing Lead</v>
      </c>
      <c r="B28" s="78"/>
      <c r="C28" s="77"/>
    </row>
    <row r="29" spans="1:3" s="22" customFormat="1" ht="12">
      <c r="A29" s="62" t="str">
        <f>A15</f>
        <v>Interface Technical Lead</v>
      </c>
      <c r="B29" s="78"/>
      <c r="C29" s="77"/>
    </row>
    <row r="30" spans="1:3" s="22" customFormat="1" ht="12">
      <c r="A30" s="62" t="str">
        <f>A16</f>
        <v>Interface Developer</v>
      </c>
      <c r="B30" s="78"/>
      <c r="C30" s="77"/>
    </row>
    <row r="31" spans="1:3" s="22" customFormat="1" ht="12">
      <c r="A31" s="62" t="str">
        <f>A17</f>
        <v>Conversion/Migration Lead</v>
      </c>
      <c r="B31" s="78"/>
      <c r="C31" s="77"/>
    </row>
    <row r="32" spans="1:3" s="22" customFormat="1" ht="12">
      <c r="A32" s="62" t="str">
        <f>A18</f>
        <v>Other (specify)</v>
      </c>
      <c r="B32" s="78"/>
      <c r="C32" s="77"/>
    </row>
    <row r="33" spans="1:3" s="22" customFormat="1" ht="12">
      <c r="A33" s="62"/>
      <c r="B33" s="78"/>
      <c r="C33" s="77"/>
    </row>
    <row r="34" spans="1:3" s="22" customFormat="1" ht="12">
      <c r="A34" s="62"/>
      <c r="B34" s="78"/>
      <c r="C34" s="77"/>
    </row>
    <row r="35" spans="1:3" s="22" customFormat="1" ht="12">
      <c r="A35" s="76"/>
      <c r="B35" s="76"/>
      <c r="C35" s="194"/>
    </row>
    <row r="36" spans="1:12" s="22" customFormat="1" ht="12">
      <c r="A36" s="73"/>
      <c r="B36" s="73"/>
      <c r="C36" s="73"/>
      <c r="D36" s="74"/>
      <c r="E36" s="74"/>
      <c r="F36" s="74"/>
      <c r="G36" s="74"/>
      <c r="H36" s="75"/>
      <c r="I36" s="75"/>
      <c r="J36" s="75"/>
      <c r="K36" s="75"/>
      <c r="L36" s="75"/>
    </row>
    <row r="37" spans="1:12" s="22" customFormat="1" ht="12">
      <c r="A37" s="73"/>
      <c r="B37" s="73"/>
      <c r="C37" s="73"/>
      <c r="D37" s="74"/>
      <c r="E37" s="74"/>
      <c r="F37" s="74"/>
      <c r="G37" s="74"/>
      <c r="J37" s="75"/>
      <c r="K37" s="75"/>
      <c r="L37" s="75"/>
    </row>
    <row r="38" spans="1:7" ht="12">
      <c r="A38" s="190" t="s">
        <v>3</v>
      </c>
      <c r="B38" s="191"/>
      <c r="C38" s="177"/>
      <c r="D38" s="177"/>
      <c r="E38" s="177"/>
      <c r="F38" s="177"/>
      <c r="G38" s="177"/>
    </row>
    <row r="39" spans="1:7" ht="19.5" customHeight="1">
      <c r="A39" s="244" t="s">
        <v>58</v>
      </c>
      <c r="B39" s="244"/>
      <c r="C39" s="244"/>
      <c r="D39" s="244"/>
      <c r="E39" s="244"/>
      <c r="F39" s="244"/>
      <c r="G39" s="244"/>
    </row>
    <row r="40" spans="1:7" ht="12.75" customHeight="1">
      <c r="A40" s="244" t="s">
        <v>59</v>
      </c>
      <c r="B40" s="244"/>
      <c r="C40" s="244"/>
      <c r="D40" s="244"/>
      <c r="E40" s="244"/>
      <c r="F40" s="244"/>
      <c r="G40" s="244"/>
    </row>
    <row r="41" spans="1:7" ht="27" customHeight="1">
      <c r="A41" s="244" t="s">
        <v>167</v>
      </c>
      <c r="B41" s="244"/>
      <c r="C41" s="244"/>
      <c r="D41" s="244"/>
      <c r="E41" s="244"/>
      <c r="F41" s="244"/>
      <c r="G41" s="244"/>
    </row>
    <row r="42" spans="1:7" ht="25.5" customHeight="1">
      <c r="A42" s="248" t="s">
        <v>232</v>
      </c>
      <c r="B42" s="248"/>
      <c r="C42" s="248"/>
      <c r="D42" s="248"/>
      <c r="E42" s="248"/>
      <c r="F42" s="248"/>
      <c r="G42" s="248"/>
    </row>
    <row r="43" spans="1:7" ht="18" customHeight="1">
      <c r="A43" s="247" t="s">
        <v>73</v>
      </c>
      <c r="B43" s="247"/>
      <c r="C43" s="247"/>
      <c r="D43" s="247"/>
      <c r="E43" s="247"/>
      <c r="F43" s="247"/>
      <c r="G43" s="247"/>
    </row>
    <row r="44" spans="1:7" ht="14.25" customHeight="1">
      <c r="A44" s="247" t="s">
        <v>231</v>
      </c>
      <c r="B44" s="247"/>
      <c r="C44" s="247"/>
      <c r="D44" s="247"/>
      <c r="E44" s="247"/>
      <c r="F44" s="247"/>
      <c r="G44" s="247"/>
    </row>
    <row r="45" spans="1:7" ht="12">
      <c r="A45" s="177" t="s">
        <v>238</v>
      </c>
      <c r="B45" s="177"/>
      <c r="C45" s="177"/>
      <c r="D45" s="177"/>
      <c r="E45" s="177"/>
      <c r="F45" s="177"/>
      <c r="G45" s="177"/>
    </row>
  </sheetData>
  <sheetProtection/>
  <mergeCells count="6">
    <mergeCell ref="A44:G44"/>
    <mergeCell ref="A39:G39"/>
    <mergeCell ref="A40:G40"/>
    <mergeCell ref="A41:G41"/>
    <mergeCell ref="A42:G42"/>
    <mergeCell ref="A43:G43"/>
  </mergeCells>
  <dataValidations count="1">
    <dataValidation type="list" allowBlank="1" showInputMessage="1" showErrorMessage="1" sqref="C10:C20 C25:C34 B6:B7">
      <formula1>$J$2:$J$3</formula1>
    </dataValidation>
  </dataValidations>
  <printOptions/>
  <pageMargins left="0.5" right="0.5" top="1" bottom="1" header="0.5" footer="0.5"/>
  <pageSetup horizontalDpi="600" verticalDpi="600" orientation="landscape" r:id="rId2"/>
  <headerFooter alignWithMargins="0">
    <oddHeader>&amp;C&amp;"Arial,Bold"&amp;9
</oddHeader>
    <oddFooter>&amp;L&amp;A&amp;C&amp;P of &amp;N&amp;RRFP 010708-NCRO</oddFooter>
  </headerFooter>
  <rowBreaks count="2" manualBreakCount="2">
    <brk id="22" max="255" man="1"/>
    <brk id="37" max="255" man="1"/>
  </rowBreaks>
  <drawing r:id="rId1"/>
</worksheet>
</file>

<file path=xl/worksheets/sheet7.xml><?xml version="1.0" encoding="utf-8"?>
<worksheet xmlns="http://schemas.openxmlformats.org/spreadsheetml/2006/main" xmlns:r="http://schemas.openxmlformats.org/officeDocument/2006/relationships">
  <dimension ref="A1:P48"/>
  <sheetViews>
    <sheetView showGridLines="0" zoomScalePageLayoutView="0" workbookViewId="0" topLeftCell="A17">
      <selection activeCell="O31" sqref="O31"/>
    </sheetView>
  </sheetViews>
  <sheetFormatPr defaultColWidth="9.140625" defaultRowHeight="12.75"/>
  <cols>
    <col min="1" max="1" width="10.421875" style="0" customWidth="1"/>
    <col min="2" max="2" width="9.8515625" style="0" customWidth="1"/>
    <col min="3" max="3" width="9.421875" style="0" customWidth="1"/>
    <col min="4" max="4" width="7.57421875" style="0" customWidth="1"/>
    <col min="5" max="5" width="12.421875" style="0" customWidth="1"/>
    <col min="6" max="6" width="8.57421875" style="0" customWidth="1"/>
    <col min="7" max="7" width="12.421875" style="0" customWidth="1"/>
    <col min="8" max="8" width="8.57421875" style="0" customWidth="1"/>
    <col min="9" max="9" width="10.421875" style="0" customWidth="1"/>
    <col min="10" max="13" width="9.421875" style="0" customWidth="1"/>
    <col min="14" max="14" width="10.57421875" style="0" customWidth="1"/>
    <col min="15" max="15" width="9.421875" style="0" customWidth="1"/>
    <col min="16" max="16" width="12.140625" style="0" customWidth="1"/>
  </cols>
  <sheetData>
    <row r="1" spans="1:3" ht="15">
      <c r="A1" s="47" t="str">
        <f>TOC!A1</f>
        <v>DMS RFP Cost Workbook</v>
      </c>
      <c r="B1" s="47"/>
      <c r="C1" s="47"/>
    </row>
    <row r="2" spans="1:3" ht="15">
      <c r="A2" s="47" t="s">
        <v>39</v>
      </c>
      <c r="B2" s="47"/>
      <c r="C2" s="47"/>
    </row>
    <row r="3" spans="1:3" ht="17.25" customHeight="1">
      <c r="A3" s="48" t="str">
        <f>TOC!$B$3</f>
        <v>&lt;Bidder Name&gt;</v>
      </c>
      <c r="B3" s="48"/>
      <c r="C3" s="48"/>
    </row>
    <row r="4" spans="1:3" ht="17.25" customHeight="1">
      <c r="A4" s="48" t="str">
        <f>TOC!$B$4</f>
        <v>&lt;Select Pricing Scenario&gt;</v>
      </c>
      <c r="B4" s="48"/>
      <c r="C4" s="48"/>
    </row>
    <row r="5" ht="12.75">
      <c r="A5" s="2" t="s">
        <v>141</v>
      </c>
    </row>
    <row r="6" spans="1:16" s="3" customFormat="1" ht="12">
      <c r="A6" s="60" t="s">
        <v>95</v>
      </c>
      <c r="B6" s="14"/>
      <c r="C6" s="14"/>
      <c r="D6" s="43"/>
      <c r="E6" s="30"/>
      <c r="F6" s="30"/>
      <c r="G6" s="30"/>
      <c r="H6" s="30"/>
      <c r="I6" s="30"/>
      <c r="J6" s="30"/>
      <c r="K6" s="30"/>
      <c r="L6" s="30"/>
      <c r="M6" s="30"/>
      <c r="N6" s="30"/>
      <c r="O6" s="30"/>
      <c r="P6" s="29"/>
    </row>
    <row r="7" spans="1:16" s="3" customFormat="1" ht="56.25">
      <c r="A7" s="27" t="s">
        <v>94</v>
      </c>
      <c r="B7" s="27" t="s">
        <v>143</v>
      </c>
      <c r="C7" s="42" t="s">
        <v>109</v>
      </c>
      <c r="D7" s="28" t="s">
        <v>110</v>
      </c>
      <c r="E7" s="27" t="s">
        <v>144</v>
      </c>
      <c r="F7" s="42" t="s">
        <v>14</v>
      </c>
      <c r="G7" s="42" t="s">
        <v>111</v>
      </c>
      <c r="H7" s="42" t="s">
        <v>112</v>
      </c>
      <c r="I7" s="28" t="s">
        <v>15</v>
      </c>
      <c r="J7" s="34" t="str">
        <f>'VII-1. Total Cost Summary'!B7</f>
        <v>Total
One-time
Costs</v>
      </c>
      <c r="K7" s="34" t="str">
        <f>'VII-1. Total Cost Summary'!C7</f>
        <v>Year 1
</v>
      </c>
      <c r="L7" s="34" t="str">
        <f>'VII-1. Total Cost Summary'!D7</f>
        <v>Year 2
</v>
      </c>
      <c r="M7" s="34" t="str">
        <f>'VII-1. Total Cost Summary'!E7</f>
        <v>Year 3
</v>
      </c>
      <c r="N7" s="34" t="str">
        <f>'VII-1. Total Cost Summary'!F7</f>
        <v>Year 4
</v>
      </c>
      <c r="O7" s="34" t="str">
        <f>'VII-1. Total Cost Summary'!G7</f>
        <v>Year 5
</v>
      </c>
      <c r="P7" s="34" t="str">
        <f>'VII-1. Total Cost Summary'!H7</f>
        <v>Total Ongoing Costs</v>
      </c>
    </row>
    <row r="8" spans="1:16" s="3" customFormat="1" ht="12">
      <c r="A8" s="250"/>
      <c r="B8" s="163" t="s">
        <v>135</v>
      </c>
      <c r="C8" s="25">
        <v>1</v>
      </c>
      <c r="D8" s="25">
        <v>100</v>
      </c>
      <c r="E8" s="93"/>
      <c r="F8" s="24"/>
      <c r="G8" s="24"/>
      <c r="H8" s="24"/>
      <c r="I8" s="24"/>
      <c r="J8" s="61">
        <f>I8*F8</f>
        <v>0</v>
      </c>
      <c r="K8" s="23"/>
      <c r="L8" s="23"/>
      <c r="M8" s="23"/>
      <c r="N8" s="23"/>
      <c r="O8" s="23"/>
      <c r="P8" s="61">
        <f>SUM(K8:O8)</f>
        <v>0</v>
      </c>
    </row>
    <row r="9" spans="1:16" s="3" customFormat="1" ht="12">
      <c r="A9" s="251"/>
      <c r="B9" s="163" t="s">
        <v>104</v>
      </c>
      <c r="C9" s="25">
        <v>101</v>
      </c>
      <c r="D9" s="25">
        <v>500</v>
      </c>
      <c r="E9" s="93"/>
      <c r="F9" s="24"/>
      <c r="G9" s="24"/>
      <c r="H9" s="24"/>
      <c r="I9" s="24"/>
      <c r="J9" s="61">
        <f>I9*F9</f>
        <v>0</v>
      </c>
      <c r="K9" s="23"/>
      <c r="L9" s="23"/>
      <c r="M9" s="23"/>
      <c r="N9" s="23"/>
      <c r="O9" s="23"/>
      <c r="P9" s="61">
        <f>SUM(K9:O9)</f>
        <v>0</v>
      </c>
    </row>
    <row r="10" spans="1:16" s="3" customFormat="1" ht="12">
      <c r="A10" s="251"/>
      <c r="B10" s="163" t="s">
        <v>105</v>
      </c>
      <c r="C10" s="25">
        <v>501</v>
      </c>
      <c r="D10" s="25">
        <v>1000</v>
      </c>
      <c r="E10" s="93"/>
      <c r="F10" s="24"/>
      <c r="G10" s="24"/>
      <c r="H10" s="24"/>
      <c r="I10" s="24"/>
      <c r="J10" s="61">
        <f>I10*F10</f>
        <v>0</v>
      </c>
      <c r="K10" s="23"/>
      <c r="L10" s="23"/>
      <c r="M10" s="23"/>
      <c r="N10" s="23"/>
      <c r="O10" s="23"/>
      <c r="P10" s="61">
        <f>SUM(K10:O10)</f>
        <v>0</v>
      </c>
    </row>
    <row r="11" spans="1:16" s="3" customFormat="1" ht="12">
      <c r="A11" s="251"/>
      <c r="B11" s="163" t="s">
        <v>106</v>
      </c>
      <c r="C11" s="25">
        <v>1001</v>
      </c>
      <c r="D11" s="25">
        <v>2500</v>
      </c>
      <c r="E11" s="93"/>
      <c r="F11" s="24"/>
      <c r="G11" s="24"/>
      <c r="H11" s="24"/>
      <c r="I11" s="24"/>
      <c r="J11" s="61">
        <f>I11*F11</f>
        <v>0</v>
      </c>
      <c r="K11" s="23"/>
      <c r="L11" s="23"/>
      <c r="M11" s="23"/>
      <c r="N11" s="23"/>
      <c r="O11" s="23"/>
      <c r="P11" s="61">
        <f>SUM(K11:O11)</f>
        <v>0</v>
      </c>
    </row>
    <row r="12" spans="1:16" s="3" customFormat="1" ht="12">
      <c r="A12" s="252"/>
      <c r="B12" s="163" t="s">
        <v>107</v>
      </c>
      <c r="C12" s="25">
        <v>2501</v>
      </c>
      <c r="D12" s="25" t="s">
        <v>108</v>
      </c>
      <c r="E12" s="93"/>
      <c r="F12" s="24"/>
      <c r="G12" s="24"/>
      <c r="H12" s="24"/>
      <c r="I12" s="24"/>
      <c r="J12" s="61">
        <f>I12*F12</f>
        <v>0</v>
      </c>
      <c r="K12" s="23"/>
      <c r="L12" s="23"/>
      <c r="M12" s="23"/>
      <c r="N12" s="23"/>
      <c r="O12" s="23"/>
      <c r="P12" s="61">
        <f>SUM(K12:O12)</f>
        <v>0</v>
      </c>
    </row>
    <row r="13" spans="1:16" s="3" customFormat="1" ht="12">
      <c r="A13" s="80" t="s">
        <v>40</v>
      </c>
      <c r="B13" s="81"/>
      <c r="C13" s="81"/>
      <c r="D13" s="82"/>
      <c r="E13" s="83"/>
      <c r="F13" s="83"/>
      <c r="G13" s="83"/>
      <c r="H13" s="83"/>
      <c r="I13" s="83"/>
      <c r="J13" s="61">
        <f>J8+J9+J10+J11+J12</f>
        <v>0</v>
      </c>
      <c r="K13" s="61">
        <f aca="true" t="shared" si="0" ref="K13:P13">SUM(K8:K12)</f>
        <v>0</v>
      </c>
      <c r="L13" s="61">
        <f t="shared" si="0"/>
        <v>0</v>
      </c>
      <c r="M13" s="61">
        <f t="shared" si="0"/>
        <v>0</v>
      </c>
      <c r="N13" s="61">
        <f t="shared" si="0"/>
        <v>0</v>
      </c>
      <c r="O13" s="61">
        <f t="shared" si="0"/>
        <v>0</v>
      </c>
      <c r="P13" s="61">
        <f t="shared" si="0"/>
        <v>0</v>
      </c>
    </row>
    <row r="15" spans="1:13" ht="12">
      <c r="A15" s="60" t="s">
        <v>93</v>
      </c>
      <c r="B15" s="14"/>
      <c r="C15" s="14"/>
      <c r="D15" s="43"/>
      <c r="E15" s="30"/>
      <c r="F15" s="30"/>
      <c r="G15" s="30"/>
      <c r="H15" s="30"/>
      <c r="I15" s="30"/>
      <c r="J15" s="30"/>
      <c r="K15" s="30"/>
      <c r="L15" s="30"/>
      <c r="M15" s="29"/>
    </row>
    <row r="16" spans="1:13" ht="69" customHeight="1">
      <c r="A16" s="27" t="s">
        <v>41</v>
      </c>
      <c r="B16" s="27" t="s">
        <v>94</v>
      </c>
      <c r="C16" s="27" t="s">
        <v>144</v>
      </c>
      <c r="D16" s="27" t="s">
        <v>24</v>
      </c>
      <c r="E16" s="253" t="s">
        <v>85</v>
      </c>
      <c r="F16" s="254"/>
      <c r="G16" s="254"/>
      <c r="H16" s="255"/>
      <c r="I16" s="42" t="s">
        <v>14</v>
      </c>
      <c r="J16" s="42" t="s">
        <v>111</v>
      </c>
      <c r="K16" s="42" t="s">
        <v>112</v>
      </c>
      <c r="L16" s="28" t="s">
        <v>15</v>
      </c>
      <c r="M16" s="34" t="s">
        <v>84</v>
      </c>
    </row>
    <row r="17" spans="1:13" ht="12">
      <c r="A17" s="63">
        <v>1</v>
      </c>
      <c r="B17" s="93"/>
      <c r="C17" s="93"/>
      <c r="D17" s="139"/>
      <c r="E17" s="141"/>
      <c r="F17" s="142"/>
      <c r="G17" s="142"/>
      <c r="H17" s="143"/>
      <c r="I17" s="24"/>
      <c r="J17" s="24"/>
      <c r="K17" s="24"/>
      <c r="L17" s="24"/>
      <c r="M17" s="61">
        <f>I17+L17</f>
        <v>0</v>
      </c>
    </row>
    <row r="18" spans="1:13" ht="12">
      <c r="A18" s="63">
        <v>2</v>
      </c>
      <c r="B18" s="93"/>
      <c r="C18" s="93"/>
      <c r="D18" s="139"/>
      <c r="E18" s="141"/>
      <c r="F18" s="142"/>
      <c r="G18" s="142"/>
      <c r="H18" s="143"/>
      <c r="I18" s="24"/>
      <c r="J18" s="24"/>
      <c r="K18" s="24"/>
      <c r="L18" s="24"/>
      <c r="M18" s="61">
        <f>I18+L18</f>
        <v>0</v>
      </c>
    </row>
    <row r="19" spans="1:13" ht="12">
      <c r="A19" s="63">
        <v>3</v>
      </c>
      <c r="B19" s="93"/>
      <c r="C19" s="93"/>
      <c r="D19" s="139"/>
      <c r="E19" s="139"/>
      <c r="F19" s="144"/>
      <c r="G19" s="144"/>
      <c r="H19" s="145"/>
      <c r="I19" s="24"/>
      <c r="J19" s="24"/>
      <c r="K19" s="24"/>
      <c r="L19" s="24"/>
      <c r="M19" s="61">
        <f>I19+L19</f>
        <v>0</v>
      </c>
    </row>
    <row r="20" spans="1:13" ht="12">
      <c r="A20" s="63"/>
      <c r="B20" s="93"/>
      <c r="C20" s="93"/>
      <c r="D20" s="139"/>
      <c r="E20" s="139"/>
      <c r="F20" s="144"/>
      <c r="G20" s="144"/>
      <c r="H20" s="145"/>
      <c r="I20" s="24"/>
      <c r="J20" s="24"/>
      <c r="K20" s="24"/>
      <c r="L20" s="24"/>
      <c r="M20" s="61">
        <f>I20+L20</f>
        <v>0</v>
      </c>
    </row>
    <row r="21" spans="1:13" ht="12">
      <c r="A21" s="63"/>
      <c r="B21" s="93"/>
      <c r="C21" s="93"/>
      <c r="D21" s="139"/>
      <c r="E21" s="139"/>
      <c r="F21" s="144"/>
      <c r="G21" s="144"/>
      <c r="H21" s="145"/>
      <c r="I21" s="140"/>
      <c r="J21" s="93"/>
      <c r="K21" s="24"/>
      <c r="L21" s="24"/>
      <c r="M21" s="61">
        <f>I21+L21</f>
        <v>0</v>
      </c>
    </row>
    <row r="22" spans="1:13" ht="12">
      <c r="A22" s="80" t="s">
        <v>40</v>
      </c>
      <c r="B22" s="81"/>
      <c r="C22" s="81"/>
      <c r="D22" s="82"/>
      <c r="E22" s="83"/>
      <c r="F22" s="83"/>
      <c r="G22" s="83"/>
      <c r="H22" s="83"/>
      <c r="I22" s="83"/>
      <c r="J22" s="61">
        <f>G22*F22</f>
        <v>0</v>
      </c>
      <c r="K22" s="61">
        <f>SUM(K18:K21)</f>
        <v>0</v>
      </c>
      <c r="L22" s="61">
        <f>SUM(L18:L21)</f>
        <v>0</v>
      </c>
      <c r="M22" s="61">
        <f>SUM(M17:M21)</f>
        <v>0</v>
      </c>
    </row>
    <row r="23" spans="1:3" ht="12.75">
      <c r="A23" s="2" t="s">
        <v>142</v>
      </c>
      <c r="C23" s="8"/>
    </row>
    <row r="24" spans="1:16" ht="12">
      <c r="A24" s="60" t="s">
        <v>95</v>
      </c>
      <c r="B24" s="14"/>
      <c r="C24" s="14"/>
      <c r="D24" s="43"/>
      <c r="E24" s="30"/>
      <c r="F24" s="30"/>
      <c r="G24" s="30"/>
      <c r="H24" s="30"/>
      <c r="I24" s="30"/>
      <c r="J24" s="30"/>
      <c r="K24" s="30"/>
      <c r="L24" s="30"/>
      <c r="M24" s="30"/>
      <c r="N24" s="30"/>
      <c r="O24" s="30"/>
      <c r="P24" s="29"/>
    </row>
    <row r="25" spans="1:16" ht="112.5">
      <c r="A25" s="27" t="s">
        <v>94</v>
      </c>
      <c r="B25" s="27" t="s">
        <v>143</v>
      </c>
      <c r="C25" s="42" t="s">
        <v>109</v>
      </c>
      <c r="D25" s="28" t="s">
        <v>110</v>
      </c>
      <c r="E25" s="27" t="s">
        <v>144</v>
      </c>
      <c r="F25" s="42" t="s">
        <v>14</v>
      </c>
      <c r="G25" s="42" t="s">
        <v>111</v>
      </c>
      <c r="H25" s="42" t="s">
        <v>112</v>
      </c>
      <c r="I25" s="28" t="s">
        <v>15</v>
      </c>
      <c r="J25" s="201" t="s">
        <v>21</v>
      </c>
      <c r="K25" s="201" t="s">
        <v>217</v>
      </c>
      <c r="L25" s="201" t="s">
        <v>221</v>
      </c>
      <c r="M25" s="201" t="s">
        <v>218</v>
      </c>
      <c r="N25" s="201" t="s">
        <v>219</v>
      </c>
      <c r="O25" s="201" t="s">
        <v>220</v>
      </c>
      <c r="P25" s="34" t="str">
        <f>'VII-1. Total Cost Summary'!H26</f>
        <v>Total Evaluated Costs including One-time Costs and Five (5) Years of Ongoing Costs</v>
      </c>
    </row>
    <row r="26" spans="1:16" ht="12">
      <c r="A26" s="250"/>
      <c r="B26" s="163" t="s">
        <v>135</v>
      </c>
      <c r="C26" s="25">
        <v>1</v>
      </c>
      <c r="D26" s="25">
        <v>100</v>
      </c>
      <c r="E26" s="93"/>
      <c r="F26" s="24"/>
      <c r="G26" s="24"/>
      <c r="H26" s="24"/>
      <c r="I26" s="24"/>
      <c r="J26" s="61">
        <f>I26*F26</f>
        <v>0</v>
      </c>
      <c r="K26" s="23"/>
      <c r="L26" s="23"/>
      <c r="M26" s="23"/>
      <c r="N26" s="23"/>
      <c r="O26" s="23"/>
      <c r="P26" s="61">
        <f>SUM(J26:O26)</f>
        <v>0</v>
      </c>
    </row>
    <row r="27" spans="1:16" ht="12">
      <c r="A27" s="251"/>
      <c r="B27" s="163" t="s">
        <v>104</v>
      </c>
      <c r="C27" s="25">
        <v>101</v>
      </c>
      <c r="D27" s="25">
        <v>500</v>
      </c>
      <c r="E27" s="93"/>
      <c r="F27" s="24"/>
      <c r="G27" s="24"/>
      <c r="H27" s="24"/>
      <c r="I27" s="24"/>
      <c r="J27" s="61">
        <f>I27*F27</f>
        <v>0</v>
      </c>
      <c r="K27" s="23"/>
      <c r="L27" s="23"/>
      <c r="M27" s="23"/>
      <c r="N27" s="23"/>
      <c r="O27" s="23"/>
      <c r="P27" s="61">
        <f>SUM(J27:O27)</f>
        <v>0</v>
      </c>
    </row>
    <row r="28" spans="1:16" ht="12">
      <c r="A28" s="251"/>
      <c r="B28" s="163" t="s">
        <v>105</v>
      </c>
      <c r="C28" s="25">
        <v>501</v>
      </c>
      <c r="D28" s="25">
        <v>1000</v>
      </c>
      <c r="E28" s="93"/>
      <c r="F28" s="24"/>
      <c r="G28" s="24"/>
      <c r="H28" s="24"/>
      <c r="I28" s="24"/>
      <c r="J28" s="61">
        <f>I28*F28</f>
        <v>0</v>
      </c>
      <c r="K28" s="23"/>
      <c r="L28" s="23"/>
      <c r="M28" s="23"/>
      <c r="N28" s="23"/>
      <c r="O28" s="23"/>
      <c r="P28" s="61">
        <f>SUM(J28:O28)</f>
        <v>0</v>
      </c>
    </row>
    <row r="29" spans="1:16" ht="12">
      <c r="A29" s="251"/>
      <c r="B29" s="163" t="s">
        <v>106</v>
      </c>
      <c r="C29" s="25">
        <v>1001</v>
      </c>
      <c r="D29" s="25">
        <v>2500</v>
      </c>
      <c r="E29" s="93"/>
      <c r="F29" s="24"/>
      <c r="G29" s="24"/>
      <c r="H29" s="24"/>
      <c r="I29" s="24"/>
      <c r="J29" s="61">
        <f>I29*F29</f>
        <v>0</v>
      </c>
      <c r="K29" s="23"/>
      <c r="L29" s="23"/>
      <c r="M29" s="23"/>
      <c r="N29" s="23"/>
      <c r="O29" s="23"/>
      <c r="P29" s="61">
        <f>SUM(J29:O29)</f>
        <v>0</v>
      </c>
    </row>
    <row r="30" spans="1:16" ht="12">
      <c r="A30" s="252"/>
      <c r="B30" s="163" t="s">
        <v>107</v>
      </c>
      <c r="C30" s="25">
        <v>2501</v>
      </c>
      <c r="D30" s="25" t="s">
        <v>108</v>
      </c>
      <c r="E30" s="93"/>
      <c r="F30" s="24"/>
      <c r="G30" s="24"/>
      <c r="H30" s="24"/>
      <c r="I30" s="24"/>
      <c r="J30" s="61">
        <f>I30*F30</f>
        <v>0</v>
      </c>
      <c r="K30" s="23"/>
      <c r="L30" s="23"/>
      <c r="M30" s="23"/>
      <c r="N30" s="23"/>
      <c r="O30" s="23"/>
      <c r="P30" s="61">
        <f>SUM(J30:O30)</f>
        <v>0</v>
      </c>
    </row>
    <row r="31" spans="1:16" ht="12">
      <c r="A31" s="80" t="s">
        <v>40</v>
      </c>
      <c r="B31" s="81"/>
      <c r="C31" s="81"/>
      <c r="D31" s="82"/>
      <c r="E31" s="83"/>
      <c r="F31" s="83"/>
      <c r="G31" s="83"/>
      <c r="H31" s="83"/>
      <c r="I31" s="83"/>
      <c r="J31" s="61">
        <f>SUM(J26:J30)</f>
        <v>0</v>
      </c>
      <c r="K31" s="61">
        <f aca="true" t="shared" si="1" ref="K31:P31">SUM(K26:K30)</f>
        <v>0</v>
      </c>
      <c r="L31" s="61">
        <f t="shared" si="1"/>
        <v>0</v>
      </c>
      <c r="M31" s="61">
        <f t="shared" si="1"/>
        <v>0</v>
      </c>
      <c r="N31" s="61">
        <f t="shared" si="1"/>
        <v>0</v>
      </c>
      <c r="O31" s="61">
        <f t="shared" si="1"/>
        <v>0</v>
      </c>
      <c r="P31" s="61">
        <f t="shared" si="1"/>
        <v>0</v>
      </c>
    </row>
    <row r="33" spans="1:13" ht="12">
      <c r="A33" s="256" t="s">
        <v>93</v>
      </c>
      <c r="B33" s="257"/>
      <c r="C33" s="257"/>
      <c r="D33" s="257"/>
      <c r="E33" s="257"/>
      <c r="F33" s="257"/>
      <c r="G33" s="257"/>
      <c r="H33" s="257"/>
      <c r="I33" s="257"/>
      <c r="J33" s="257"/>
      <c r="K33" s="257"/>
      <c r="L33" s="257"/>
      <c r="M33" s="258"/>
    </row>
    <row r="34" spans="1:13" ht="90">
      <c r="A34" s="27" t="s">
        <v>41</v>
      </c>
      <c r="B34" s="27" t="s">
        <v>94</v>
      </c>
      <c r="C34" s="27" t="s">
        <v>144</v>
      </c>
      <c r="D34" s="27" t="s">
        <v>24</v>
      </c>
      <c r="E34" s="253" t="s">
        <v>85</v>
      </c>
      <c r="F34" s="254"/>
      <c r="G34" s="254"/>
      <c r="H34" s="255"/>
      <c r="I34" s="42" t="s">
        <v>14</v>
      </c>
      <c r="J34" s="42" t="s">
        <v>111</v>
      </c>
      <c r="K34" s="42" t="s">
        <v>112</v>
      </c>
      <c r="L34" s="28" t="s">
        <v>15</v>
      </c>
      <c r="M34" s="34" t="s">
        <v>84</v>
      </c>
    </row>
    <row r="35" spans="1:13" ht="12">
      <c r="A35" s="63">
        <v>1</v>
      </c>
      <c r="B35" s="93"/>
      <c r="C35" s="93"/>
      <c r="D35" s="139"/>
      <c r="E35" s="141"/>
      <c r="F35" s="142"/>
      <c r="G35" s="142"/>
      <c r="H35" s="143"/>
      <c r="I35" s="24"/>
      <c r="J35" s="24"/>
      <c r="K35" s="24"/>
      <c r="L35" s="24"/>
      <c r="M35" s="61">
        <f>I35*L35</f>
        <v>0</v>
      </c>
    </row>
    <row r="36" spans="1:13" ht="12">
      <c r="A36" s="63">
        <v>2</v>
      </c>
      <c r="B36" s="93"/>
      <c r="C36" s="93"/>
      <c r="D36" s="139"/>
      <c r="E36" s="141"/>
      <c r="F36" s="142"/>
      <c r="G36" s="142"/>
      <c r="H36" s="143"/>
      <c r="I36" s="24"/>
      <c r="J36" s="24"/>
      <c r="K36" s="24"/>
      <c r="L36" s="24"/>
      <c r="M36" s="61">
        <f>I36*L36</f>
        <v>0</v>
      </c>
    </row>
    <row r="37" spans="1:13" ht="12">
      <c r="A37" s="63">
        <v>3</v>
      </c>
      <c r="B37" s="93"/>
      <c r="C37" s="93"/>
      <c r="D37" s="139"/>
      <c r="E37" s="139"/>
      <c r="F37" s="144"/>
      <c r="G37" s="144"/>
      <c r="H37" s="145"/>
      <c r="I37" s="24"/>
      <c r="J37" s="24"/>
      <c r="K37" s="24"/>
      <c r="L37" s="24"/>
      <c r="M37" s="61">
        <f>I37*L37</f>
        <v>0</v>
      </c>
    </row>
    <row r="38" spans="1:13" ht="12">
      <c r="A38" s="63"/>
      <c r="B38" s="93"/>
      <c r="C38" s="93"/>
      <c r="D38" s="139"/>
      <c r="E38" s="139"/>
      <c r="F38" s="144"/>
      <c r="G38" s="144"/>
      <c r="H38" s="145"/>
      <c r="I38" s="24"/>
      <c r="J38" s="24"/>
      <c r="K38" s="24"/>
      <c r="L38" s="24"/>
      <c r="M38" s="61">
        <f>I38*L38</f>
        <v>0</v>
      </c>
    </row>
    <row r="39" spans="1:13" ht="12">
      <c r="A39" s="63"/>
      <c r="B39" s="93"/>
      <c r="C39" s="93"/>
      <c r="D39" s="139"/>
      <c r="E39" s="139"/>
      <c r="F39" s="144"/>
      <c r="G39" s="144"/>
      <c r="H39" s="145"/>
      <c r="I39" s="140"/>
      <c r="J39" s="93"/>
      <c r="K39" s="24"/>
      <c r="L39" s="24"/>
      <c r="M39" s="61">
        <f>I39*L39</f>
        <v>0</v>
      </c>
    </row>
    <row r="40" spans="1:13" ht="13.5" customHeight="1">
      <c r="A40" s="80" t="s">
        <v>40</v>
      </c>
      <c r="B40" s="81"/>
      <c r="C40" s="81"/>
      <c r="D40" s="82"/>
      <c r="E40" s="83"/>
      <c r="F40" s="83"/>
      <c r="G40" s="83"/>
      <c r="H40" s="83"/>
      <c r="I40" s="83"/>
      <c r="J40" s="61">
        <f>G40*F40</f>
        <v>0</v>
      </c>
      <c r="K40" s="61">
        <f>SUM(K36:K39)</f>
        <v>0</v>
      </c>
      <c r="L40" s="61">
        <f>SUM(L36:L39)</f>
        <v>0</v>
      </c>
      <c r="M40" s="61">
        <f>SUM(M35:M39)</f>
        <v>0</v>
      </c>
    </row>
    <row r="41" spans="1:16" ht="26.25" customHeight="1">
      <c r="A41" s="249" t="s">
        <v>164</v>
      </c>
      <c r="B41" s="249"/>
      <c r="C41" s="249"/>
      <c r="D41" s="249"/>
      <c r="E41" s="249"/>
      <c r="F41" s="249"/>
      <c r="G41" s="249"/>
      <c r="H41" s="249"/>
      <c r="I41" s="249"/>
      <c r="J41" s="249"/>
      <c r="K41" s="249"/>
      <c r="L41" s="249"/>
      <c r="M41" s="249"/>
      <c r="N41" s="249"/>
      <c r="O41" s="249"/>
      <c r="P41" s="249"/>
    </row>
    <row r="42" spans="1:16" ht="17.25" customHeight="1">
      <c r="A42" s="244" t="s">
        <v>168</v>
      </c>
      <c r="B42" s="244"/>
      <c r="C42" s="244"/>
      <c r="D42" s="244"/>
      <c r="E42" s="244"/>
      <c r="F42" s="244"/>
      <c r="G42" s="244"/>
      <c r="H42" s="244"/>
      <c r="I42" s="244"/>
      <c r="J42" s="244"/>
      <c r="K42" s="244"/>
      <c r="L42" s="244"/>
      <c r="M42" s="244"/>
      <c r="N42" s="244"/>
      <c r="O42" s="244"/>
      <c r="P42" s="244"/>
    </row>
    <row r="43" spans="1:16" ht="12.75" customHeight="1">
      <c r="A43" s="244" t="s">
        <v>169</v>
      </c>
      <c r="B43" s="244"/>
      <c r="C43" s="244"/>
      <c r="D43" s="244"/>
      <c r="E43" s="244"/>
      <c r="F43" s="244"/>
      <c r="G43" s="244"/>
      <c r="H43" s="244"/>
      <c r="I43" s="244"/>
      <c r="J43" s="244"/>
      <c r="K43" s="244"/>
      <c r="L43" s="244"/>
      <c r="M43" s="244"/>
      <c r="N43" s="244"/>
      <c r="O43" s="244"/>
      <c r="P43" s="244"/>
    </row>
    <row r="44" spans="1:16" ht="26.25" customHeight="1">
      <c r="A44" s="248" t="s">
        <v>233</v>
      </c>
      <c r="B44" s="248"/>
      <c r="C44" s="248"/>
      <c r="D44" s="248"/>
      <c r="E44" s="248"/>
      <c r="F44" s="248"/>
      <c r="G44" s="248"/>
      <c r="H44" s="248"/>
      <c r="I44" s="248"/>
      <c r="J44" s="248"/>
      <c r="K44" s="248"/>
      <c r="L44" s="248"/>
      <c r="M44" s="248"/>
      <c r="N44" s="248"/>
      <c r="O44" s="248"/>
      <c r="P44" s="248"/>
    </row>
    <row r="45" spans="1:16" ht="15" customHeight="1" hidden="1">
      <c r="A45" s="176"/>
      <c r="B45" s="176"/>
      <c r="C45" s="176"/>
      <c r="D45" s="176"/>
      <c r="E45" s="176"/>
      <c r="F45" s="176"/>
      <c r="G45" s="176"/>
      <c r="H45" s="176"/>
      <c r="I45" s="176"/>
      <c r="J45" s="176"/>
      <c r="K45" s="176"/>
      <c r="L45" s="176"/>
      <c r="M45" s="176"/>
      <c r="N45" s="176"/>
      <c r="O45" s="176"/>
      <c r="P45" s="176"/>
    </row>
    <row r="46" spans="1:16" ht="12">
      <c r="A46" s="181" t="s">
        <v>170</v>
      </c>
      <c r="B46" s="177"/>
      <c r="C46" s="177"/>
      <c r="D46" s="177"/>
      <c r="E46" s="177"/>
      <c r="F46" s="177"/>
      <c r="G46" s="177"/>
      <c r="H46" s="177"/>
      <c r="I46" s="177"/>
      <c r="J46" s="177"/>
      <c r="K46" s="177"/>
      <c r="L46" s="177"/>
      <c r="M46" s="177"/>
      <c r="N46" s="177"/>
      <c r="O46" s="177"/>
      <c r="P46" s="177"/>
    </row>
    <row r="47" spans="1:16" ht="12">
      <c r="A47" s="181" t="s">
        <v>171</v>
      </c>
      <c r="B47" s="177"/>
      <c r="C47" s="177"/>
      <c r="D47" s="177"/>
      <c r="E47" s="177"/>
      <c r="F47" s="177"/>
      <c r="G47" s="177"/>
      <c r="H47" s="177"/>
      <c r="I47" s="177"/>
      <c r="J47" s="177"/>
      <c r="K47" s="177"/>
      <c r="L47" s="177"/>
      <c r="M47" s="177"/>
      <c r="N47" s="177"/>
      <c r="O47" s="177"/>
      <c r="P47" s="177"/>
    </row>
    <row r="48" ht="12">
      <c r="A48" s="177" t="s">
        <v>262</v>
      </c>
    </row>
  </sheetData>
  <sheetProtection/>
  <mergeCells count="9">
    <mergeCell ref="A44:P44"/>
    <mergeCell ref="A43:P43"/>
    <mergeCell ref="A42:P42"/>
    <mergeCell ref="A41:P41"/>
    <mergeCell ref="A8:A12"/>
    <mergeCell ref="A26:A30"/>
    <mergeCell ref="E34:H34"/>
    <mergeCell ref="E16:H16"/>
    <mergeCell ref="A33:M33"/>
  </mergeCells>
  <printOptions/>
  <pageMargins left="0.5" right="0.5" top="1" bottom="1" header="0.5" footer="0.5"/>
  <pageSetup fitToHeight="10" horizontalDpi="600" verticalDpi="600" orientation="landscape" scale="83" r:id="rId2"/>
  <headerFooter alignWithMargins="0">
    <oddHeader>&amp;C&amp;"Arial,Bold"&amp;9
</oddHeader>
    <oddFooter>&amp;L&amp;A&amp;C&amp;P of &amp;N&amp;RRFP 010708-NCRO</oddFooter>
  </headerFooter>
  <rowBreaks count="2" manualBreakCount="2">
    <brk id="22" max="15" man="1"/>
    <brk id="40" max="15" man="1"/>
  </rowBreaks>
  <drawing r:id="rId1"/>
</worksheet>
</file>

<file path=xl/worksheets/sheet8.xml><?xml version="1.0" encoding="utf-8"?>
<worksheet xmlns="http://schemas.openxmlformats.org/spreadsheetml/2006/main" xmlns:r="http://schemas.openxmlformats.org/officeDocument/2006/relationships">
  <dimension ref="A1:J30"/>
  <sheetViews>
    <sheetView showGridLines="0" zoomScalePageLayoutView="0" workbookViewId="0" topLeftCell="A3">
      <selection activeCell="G15" sqref="G15"/>
    </sheetView>
  </sheetViews>
  <sheetFormatPr defaultColWidth="8.57421875" defaultRowHeight="12.75"/>
  <cols>
    <col min="1" max="1" width="6.00390625" style="0" customWidth="1"/>
    <col min="2" max="2" width="26.421875" style="0" bestFit="1" customWidth="1"/>
    <col min="3" max="3" width="34.57421875" style="134" hidden="1" customWidth="1"/>
    <col min="4" max="4" width="23.421875" style="0" customWidth="1"/>
    <col min="5" max="5" width="18.421875" style="0" customWidth="1"/>
    <col min="6" max="6" width="6.57421875" style="134" hidden="1" customWidth="1"/>
    <col min="7" max="7" width="11.421875" style="0" customWidth="1"/>
    <col min="8" max="8" width="26.421875" style="0" customWidth="1"/>
  </cols>
  <sheetData>
    <row r="1" spans="1:2" ht="15">
      <c r="A1" s="47" t="str">
        <f>TOC!A1</f>
        <v>DMS RFP Cost Workbook</v>
      </c>
      <c r="B1" s="47"/>
    </row>
    <row r="2" spans="1:2" ht="15">
      <c r="A2" s="47" t="s">
        <v>98</v>
      </c>
      <c r="B2" s="47"/>
    </row>
    <row r="3" spans="1:2" ht="17.25" customHeight="1">
      <c r="A3" s="48" t="str">
        <f>TOC!$B$3</f>
        <v>&lt;Bidder Name&gt;</v>
      </c>
      <c r="B3" s="48"/>
    </row>
    <row r="4" spans="1:2" ht="17.25" customHeight="1">
      <c r="A4" s="48" t="str">
        <f>TOC!$B$4</f>
        <v>&lt;Select Pricing Scenario&gt;</v>
      </c>
      <c r="B4" s="48"/>
    </row>
    <row r="5" ht="12.75">
      <c r="A5" s="2" t="s">
        <v>147</v>
      </c>
    </row>
    <row r="6" spans="1:8" ht="39" customHeight="1">
      <c r="A6" s="26" t="s">
        <v>52</v>
      </c>
      <c r="B6" s="26" t="s">
        <v>118</v>
      </c>
      <c r="C6" s="150" t="s">
        <v>125</v>
      </c>
      <c r="D6" s="26" t="s">
        <v>129</v>
      </c>
      <c r="E6" s="26" t="s">
        <v>126</v>
      </c>
      <c r="F6" s="150" t="s">
        <v>127</v>
      </c>
      <c r="G6" s="26" t="s">
        <v>128</v>
      </c>
      <c r="H6" s="26" t="s">
        <v>99</v>
      </c>
    </row>
    <row r="7" spans="1:10" ht="12">
      <c r="A7" s="90">
        <v>1</v>
      </c>
      <c r="B7" s="148" t="s">
        <v>119</v>
      </c>
      <c r="C7" s="151"/>
      <c r="D7" s="90"/>
      <c r="E7" s="90"/>
      <c r="F7" s="151"/>
      <c r="G7" s="90"/>
      <c r="H7" s="90"/>
      <c r="I7" s="89"/>
      <c r="J7" s="89"/>
    </row>
    <row r="8" spans="1:10" ht="12">
      <c r="A8" s="90">
        <f>A7+1</f>
        <v>2</v>
      </c>
      <c r="B8" s="148" t="s">
        <v>120</v>
      </c>
      <c r="C8" s="151"/>
      <c r="D8" s="90"/>
      <c r="E8" s="90"/>
      <c r="F8" s="151"/>
      <c r="G8" s="90"/>
      <c r="H8" s="90"/>
      <c r="I8" s="89"/>
      <c r="J8" s="89"/>
    </row>
    <row r="9" spans="1:8" ht="12">
      <c r="A9" s="90">
        <f>A8+1</f>
        <v>3</v>
      </c>
      <c r="B9" s="148" t="s">
        <v>121</v>
      </c>
      <c r="C9" s="151"/>
      <c r="D9" s="90"/>
      <c r="E9" s="90"/>
      <c r="F9" s="151"/>
      <c r="G9" s="90"/>
      <c r="H9" s="90"/>
    </row>
    <row r="10" spans="1:8" ht="12">
      <c r="A10" s="90">
        <f>A9+1</f>
        <v>4</v>
      </c>
      <c r="B10" s="148" t="s">
        <v>122</v>
      </c>
      <c r="C10" s="151"/>
      <c r="D10" s="90"/>
      <c r="E10" s="90"/>
      <c r="F10" s="151"/>
      <c r="G10" s="90"/>
      <c r="H10" s="90"/>
    </row>
    <row r="11" spans="1:8" ht="12">
      <c r="A11" s="90">
        <f>A10+1</f>
        <v>5</v>
      </c>
      <c r="B11" s="148" t="s">
        <v>123</v>
      </c>
      <c r="C11" s="151"/>
      <c r="D11" s="90"/>
      <c r="E11" s="90"/>
      <c r="F11" s="151"/>
      <c r="G11" s="90"/>
      <c r="H11" s="90"/>
    </row>
    <row r="12" spans="1:8" ht="12">
      <c r="A12" s="90">
        <f>A11+1</f>
        <v>6</v>
      </c>
      <c r="B12" s="148" t="s">
        <v>124</v>
      </c>
      <c r="C12" s="151"/>
      <c r="D12" s="90"/>
      <c r="E12" s="90"/>
      <c r="F12" s="151"/>
      <c r="G12" s="90"/>
      <c r="H12" s="90"/>
    </row>
    <row r="13" spans="1:8" s="136" customFormat="1" ht="12">
      <c r="A13" s="90">
        <v>7</v>
      </c>
      <c r="B13" s="148" t="s">
        <v>172</v>
      </c>
      <c r="C13" s="90"/>
      <c r="D13" s="90"/>
      <c r="E13" s="90"/>
      <c r="F13" s="90"/>
      <c r="G13" s="90"/>
      <c r="H13" s="90"/>
    </row>
    <row r="14" spans="1:8" ht="12">
      <c r="A14" s="90">
        <v>8</v>
      </c>
      <c r="B14" s="148" t="s">
        <v>86</v>
      </c>
      <c r="C14" s="151"/>
      <c r="D14" s="90"/>
      <c r="E14" s="90"/>
      <c r="F14" s="151"/>
      <c r="G14" s="90"/>
      <c r="H14" s="90"/>
    </row>
    <row r="15" spans="1:8" ht="12.75">
      <c r="A15" s="164" t="s">
        <v>84</v>
      </c>
      <c r="B15" s="81"/>
      <c r="C15" s="81"/>
      <c r="D15" s="165"/>
      <c r="E15" s="83"/>
      <c r="F15" s="83"/>
      <c r="G15" s="83">
        <f>G7+G8+G9+G10+G11+G12+G13+G14</f>
        <v>0</v>
      </c>
      <c r="H15" s="83"/>
    </row>
    <row r="17" ht="12.75">
      <c r="A17" s="2" t="s">
        <v>148</v>
      </c>
    </row>
    <row r="18" spans="1:8" ht="21">
      <c r="A18" s="26" t="s">
        <v>52</v>
      </c>
      <c r="B18" s="26" t="s">
        <v>118</v>
      </c>
      <c r="C18" s="150" t="s">
        <v>125</v>
      </c>
      <c r="D18" s="26" t="s">
        <v>129</v>
      </c>
      <c r="E18" s="26" t="s">
        <v>126</v>
      </c>
      <c r="F18" s="150" t="s">
        <v>127</v>
      </c>
      <c r="G18" s="26" t="s">
        <v>128</v>
      </c>
      <c r="H18" s="26" t="s">
        <v>99</v>
      </c>
    </row>
    <row r="19" spans="1:8" ht="12">
      <c r="A19" s="90">
        <v>1</v>
      </c>
      <c r="B19" s="148" t="s">
        <v>119</v>
      </c>
      <c r="C19" s="151"/>
      <c r="D19" s="90"/>
      <c r="E19" s="90"/>
      <c r="F19" s="151"/>
      <c r="G19" s="90"/>
      <c r="H19" s="90"/>
    </row>
    <row r="20" spans="1:8" ht="12">
      <c r="A20" s="90">
        <f>A19+1</f>
        <v>2</v>
      </c>
      <c r="B20" s="148" t="s">
        <v>120</v>
      </c>
      <c r="C20" s="151"/>
      <c r="D20" s="90"/>
      <c r="E20" s="90"/>
      <c r="F20" s="151"/>
      <c r="G20" s="90"/>
      <c r="H20" s="90"/>
    </row>
    <row r="21" spans="1:8" ht="12">
      <c r="A21" s="90">
        <f>A20+1</f>
        <v>3</v>
      </c>
      <c r="B21" s="148" t="s">
        <v>121</v>
      </c>
      <c r="C21" s="151"/>
      <c r="D21" s="90"/>
      <c r="E21" s="90"/>
      <c r="F21" s="151"/>
      <c r="G21" s="90"/>
      <c r="H21" s="90"/>
    </row>
    <row r="22" spans="1:8" ht="12">
      <c r="A22" s="90">
        <f>A21+1</f>
        <v>4</v>
      </c>
      <c r="B22" s="148" t="s">
        <v>122</v>
      </c>
      <c r="C22" s="151"/>
      <c r="D22" s="90"/>
      <c r="E22" s="90"/>
      <c r="F22" s="151"/>
      <c r="G22" s="90"/>
      <c r="H22" s="90"/>
    </row>
    <row r="23" spans="1:8" ht="12">
      <c r="A23" s="90">
        <f>A22+1</f>
        <v>5</v>
      </c>
      <c r="B23" s="148" t="s">
        <v>123</v>
      </c>
      <c r="C23" s="151"/>
      <c r="D23" s="90"/>
      <c r="E23" s="90"/>
      <c r="F23" s="151"/>
      <c r="G23" s="90"/>
      <c r="H23" s="90"/>
    </row>
    <row r="24" spans="1:8" ht="12">
      <c r="A24" s="90">
        <f>A23+1</f>
        <v>6</v>
      </c>
      <c r="B24" s="148" t="s">
        <v>124</v>
      </c>
      <c r="C24" s="151"/>
      <c r="D24" s="90"/>
      <c r="E24" s="90"/>
      <c r="F24" s="151"/>
      <c r="G24" s="90"/>
      <c r="H24" s="90"/>
    </row>
    <row r="25" spans="1:8" ht="12">
      <c r="A25" s="90">
        <v>7</v>
      </c>
      <c r="B25" s="148" t="s">
        <v>172</v>
      </c>
      <c r="C25" s="90"/>
      <c r="D25" s="90"/>
      <c r="E25" s="90"/>
      <c r="F25" s="90"/>
      <c r="G25" s="90"/>
      <c r="H25" s="90"/>
    </row>
    <row r="26" spans="1:8" ht="12">
      <c r="A26" s="90">
        <v>8</v>
      </c>
      <c r="B26" s="148" t="s">
        <v>86</v>
      </c>
      <c r="C26" s="151"/>
      <c r="D26" s="90"/>
      <c r="E26" s="90"/>
      <c r="F26" s="151"/>
      <c r="G26" s="90"/>
      <c r="H26" s="90"/>
    </row>
    <row r="27" spans="1:8" ht="12.75">
      <c r="A27" s="164" t="s">
        <v>84</v>
      </c>
      <c r="B27" s="81"/>
      <c r="C27" s="81"/>
      <c r="D27" s="165"/>
      <c r="E27" s="83"/>
      <c r="F27" s="83"/>
      <c r="G27" s="83">
        <f>G19+G20+G21+G22+G23+G24+G25+G26</f>
        <v>0</v>
      </c>
      <c r="H27" s="83"/>
    </row>
    <row r="29" ht="12">
      <c r="A29" s="192" t="s">
        <v>3</v>
      </c>
    </row>
    <row r="30" ht="12">
      <c r="A30" s="177" t="s">
        <v>239</v>
      </c>
    </row>
  </sheetData>
  <sheetProtection/>
  <printOptions/>
  <pageMargins left="0.5" right="0.5" top="1" bottom="1" header="0.5" footer="0.5"/>
  <pageSetup horizontalDpi="600" verticalDpi="600" orientation="landscape" r:id="rId2"/>
  <headerFooter alignWithMargins="0">
    <oddHeader>&amp;C&amp;"Arial,Bold"&amp;9
</oddHeader>
    <oddFooter>&amp;L&amp;A&amp;C&amp;P of &amp;N&amp;RRFP 010708-NCRO</oddFooter>
  </headerFooter>
  <drawing r:id="rId1"/>
</worksheet>
</file>

<file path=xl/worksheets/sheet9.xml><?xml version="1.0" encoding="utf-8"?>
<worksheet xmlns="http://schemas.openxmlformats.org/spreadsheetml/2006/main" xmlns:r="http://schemas.openxmlformats.org/officeDocument/2006/relationships">
  <dimension ref="A1:P73"/>
  <sheetViews>
    <sheetView showGridLines="0" zoomScalePageLayoutView="0" workbookViewId="0" topLeftCell="A1">
      <selection activeCell="A4" sqref="A4"/>
    </sheetView>
  </sheetViews>
  <sheetFormatPr defaultColWidth="9.140625" defaultRowHeight="12.75"/>
  <cols>
    <col min="1" max="1" width="10.421875" style="0" customWidth="1"/>
    <col min="2" max="2" width="44.140625" style="67" customWidth="1"/>
    <col min="3" max="3" width="18.421875" style="0" customWidth="1"/>
    <col min="4" max="4" width="13.421875" style="0" customWidth="1"/>
  </cols>
  <sheetData>
    <row r="1" spans="1:2" ht="15">
      <c r="A1" s="47" t="str">
        <f>TOC!A1</f>
        <v>DMS RFP Cost Workbook</v>
      </c>
      <c r="B1" s="126"/>
    </row>
    <row r="2" spans="1:2" ht="15" customHeight="1">
      <c r="A2" s="47" t="s">
        <v>13</v>
      </c>
      <c r="B2" s="126"/>
    </row>
    <row r="3" spans="1:2" ht="17.25" customHeight="1">
      <c r="A3" s="48" t="str">
        <f>TOC!$B$3</f>
        <v>&lt;Bidder Name&gt;</v>
      </c>
      <c r="B3" s="127"/>
    </row>
    <row r="4" spans="1:2" ht="17.25" customHeight="1">
      <c r="A4" s="48" t="str">
        <f>TOC!$B$4</f>
        <v>&lt;Select Pricing Scenario&gt;</v>
      </c>
      <c r="B4" s="127"/>
    </row>
    <row r="5" spans="1:4" ht="11.25" customHeight="1">
      <c r="A5" s="88"/>
      <c r="B5" s="128"/>
      <c r="C5" s="89"/>
      <c r="D5" s="89"/>
    </row>
    <row r="6" spans="1:4" s="13" customFormat="1" ht="12">
      <c r="A6" s="94" t="s">
        <v>96</v>
      </c>
      <c r="B6" s="129"/>
      <c r="C6" s="95"/>
      <c r="D6" s="96"/>
    </row>
    <row r="7" spans="1:4" ht="67.5" customHeight="1">
      <c r="A7" s="98" t="s">
        <v>25</v>
      </c>
      <c r="B7" s="99" t="s">
        <v>7</v>
      </c>
      <c r="C7" s="99" t="s">
        <v>47</v>
      </c>
      <c r="D7" s="99" t="s">
        <v>42</v>
      </c>
    </row>
    <row r="8" spans="1:4" ht="19.5">
      <c r="A8" s="100"/>
      <c r="B8" s="130" t="s">
        <v>190</v>
      </c>
      <c r="C8" s="102" t="s">
        <v>216</v>
      </c>
      <c r="D8" s="103"/>
    </row>
    <row r="9" spans="1:16" ht="12">
      <c r="A9" s="100"/>
      <c r="B9" s="130" t="s">
        <v>189</v>
      </c>
      <c r="C9" s="105"/>
      <c r="D9" s="106"/>
      <c r="I9" s="88"/>
      <c r="J9" s="88"/>
      <c r="K9" s="88"/>
      <c r="L9" s="88"/>
      <c r="M9" s="88"/>
      <c r="N9" s="88"/>
      <c r="O9" s="89"/>
      <c r="P9" s="89"/>
    </row>
    <row r="10" spans="1:4" ht="12">
      <c r="A10" s="100"/>
      <c r="B10" s="130" t="s">
        <v>207</v>
      </c>
      <c r="C10" s="105"/>
      <c r="D10" s="106"/>
    </row>
    <row r="11" spans="1:4" ht="12">
      <c r="A11" s="100"/>
      <c r="B11" s="130" t="s">
        <v>208</v>
      </c>
      <c r="C11" s="105"/>
      <c r="D11" s="106"/>
    </row>
    <row r="12" spans="1:4" ht="12">
      <c r="A12" s="100"/>
      <c r="B12" s="131" t="s">
        <v>0</v>
      </c>
      <c r="C12" s="105"/>
      <c r="D12" s="106"/>
    </row>
    <row r="13" spans="1:4" ht="12">
      <c r="A13" s="100"/>
      <c r="B13" s="131"/>
      <c r="C13" s="105"/>
      <c r="D13" s="106"/>
    </row>
    <row r="14" spans="1:4" ht="12">
      <c r="A14" s="100"/>
      <c r="B14" s="131"/>
      <c r="C14" s="105"/>
      <c r="D14" s="106"/>
    </row>
    <row r="15" spans="1:4" ht="12">
      <c r="A15" s="100"/>
      <c r="B15" s="131"/>
      <c r="C15" s="105"/>
      <c r="D15" s="106"/>
    </row>
    <row r="16" spans="1:4" ht="12">
      <c r="A16" s="100"/>
      <c r="B16" s="101"/>
      <c r="C16" s="105"/>
      <c r="D16" s="107">
        <v>0.15</v>
      </c>
    </row>
    <row r="17" spans="1:4" ht="12">
      <c r="A17" s="100"/>
      <c r="B17" s="130" t="s">
        <v>191</v>
      </c>
      <c r="C17" s="102" t="s">
        <v>97</v>
      </c>
      <c r="D17" s="103"/>
    </row>
    <row r="18" spans="1:4" ht="12">
      <c r="A18" s="100"/>
      <c r="B18" s="130" t="s">
        <v>192</v>
      </c>
      <c r="C18" s="105"/>
      <c r="D18" s="106"/>
    </row>
    <row r="19" spans="1:4" ht="12">
      <c r="A19" s="100"/>
      <c r="B19" s="130" t="s">
        <v>193</v>
      </c>
      <c r="C19" s="105"/>
      <c r="D19" s="106"/>
    </row>
    <row r="20" spans="1:4" ht="12">
      <c r="A20" s="100"/>
      <c r="B20" s="130" t="s">
        <v>194</v>
      </c>
      <c r="C20" s="105"/>
      <c r="D20" s="106"/>
    </row>
    <row r="21" spans="1:4" ht="12">
      <c r="A21" s="100"/>
      <c r="B21" s="130" t="s">
        <v>209</v>
      </c>
      <c r="C21" s="105"/>
      <c r="D21" s="106"/>
    </row>
    <row r="22" spans="1:4" ht="12">
      <c r="A22" s="100"/>
      <c r="B22" s="130" t="s">
        <v>210</v>
      </c>
      <c r="C22" s="105"/>
      <c r="D22" s="106"/>
    </row>
    <row r="23" spans="1:4" ht="12">
      <c r="A23" s="100"/>
      <c r="B23" s="130" t="s">
        <v>211</v>
      </c>
      <c r="C23" s="105"/>
      <c r="D23" s="106"/>
    </row>
    <row r="24" spans="1:4" ht="12">
      <c r="A24" s="100"/>
      <c r="B24" s="130" t="s">
        <v>212</v>
      </c>
      <c r="C24" s="105"/>
      <c r="D24" s="106"/>
    </row>
    <row r="25" spans="1:4" ht="12">
      <c r="A25" s="100"/>
      <c r="B25" s="130" t="s">
        <v>213</v>
      </c>
      <c r="C25" s="105"/>
      <c r="D25" s="106"/>
    </row>
    <row r="26" spans="1:4" ht="12">
      <c r="A26" s="100"/>
      <c r="B26" s="131" t="s">
        <v>0</v>
      </c>
      <c r="C26" s="105"/>
      <c r="D26" s="106"/>
    </row>
    <row r="27" spans="1:4" ht="12">
      <c r="A27" s="100"/>
      <c r="B27" s="131"/>
      <c r="C27" s="105"/>
      <c r="D27" s="106"/>
    </row>
    <row r="28" spans="1:4" ht="12">
      <c r="A28" s="100"/>
      <c r="B28" s="131"/>
      <c r="C28" s="105"/>
      <c r="D28" s="106"/>
    </row>
    <row r="29" spans="1:4" ht="12">
      <c r="A29" s="100"/>
      <c r="B29" s="131"/>
      <c r="C29" s="105"/>
      <c r="D29" s="106"/>
    </row>
    <row r="30" spans="1:4" ht="12">
      <c r="A30" s="100"/>
      <c r="B30" s="101"/>
      <c r="C30" s="105"/>
      <c r="D30" s="107">
        <v>0.15</v>
      </c>
    </row>
    <row r="31" spans="1:4" ht="12">
      <c r="A31" s="100"/>
      <c r="B31" s="130" t="s">
        <v>195</v>
      </c>
      <c r="C31" s="108" t="s">
        <v>48</v>
      </c>
      <c r="D31" s="103"/>
    </row>
    <row r="32" spans="1:4" ht="12">
      <c r="A32" s="100"/>
      <c r="B32" s="130" t="s">
        <v>196</v>
      </c>
      <c r="C32" s="109"/>
      <c r="D32" s="106"/>
    </row>
    <row r="33" spans="1:4" ht="12">
      <c r="A33" s="100"/>
      <c r="B33" s="130" t="s">
        <v>203</v>
      </c>
      <c r="C33" s="109"/>
      <c r="D33" s="106"/>
    </row>
    <row r="34" spans="1:4" ht="12">
      <c r="A34" s="100"/>
      <c r="B34" s="131" t="s">
        <v>0</v>
      </c>
      <c r="C34" s="109"/>
      <c r="D34" s="106"/>
    </row>
    <row r="35" spans="1:4" ht="12">
      <c r="A35" s="100"/>
      <c r="B35" s="62"/>
      <c r="C35" s="109"/>
      <c r="D35" s="107">
        <v>0.15</v>
      </c>
    </row>
    <row r="36" spans="1:4" ht="12">
      <c r="A36" s="100"/>
      <c r="B36" s="130" t="s">
        <v>197</v>
      </c>
      <c r="C36" s="108" t="s">
        <v>49</v>
      </c>
      <c r="D36" s="103"/>
    </row>
    <row r="37" spans="1:4" ht="12">
      <c r="A37" s="100"/>
      <c r="B37" s="130" t="s">
        <v>198</v>
      </c>
      <c r="C37" s="109"/>
      <c r="D37" s="106"/>
    </row>
    <row r="38" spans="1:4" ht="12">
      <c r="A38" s="100"/>
      <c r="B38" s="130" t="s">
        <v>204</v>
      </c>
      <c r="C38" s="109"/>
      <c r="D38" s="106"/>
    </row>
    <row r="39" spans="1:4" ht="12">
      <c r="A39" s="100"/>
      <c r="B39" s="130" t="s">
        <v>199</v>
      </c>
      <c r="C39" s="109"/>
      <c r="D39" s="106"/>
    </row>
    <row r="40" spans="1:4" ht="12">
      <c r="A40" s="100"/>
      <c r="B40" s="130" t="s">
        <v>200</v>
      </c>
      <c r="C40" s="109"/>
      <c r="D40" s="106"/>
    </row>
    <row r="41" spans="1:4" ht="12">
      <c r="A41" s="100"/>
      <c r="B41" s="130" t="s">
        <v>205</v>
      </c>
      <c r="C41" s="109"/>
      <c r="D41" s="106"/>
    </row>
    <row r="42" spans="1:4" ht="12">
      <c r="A42" s="100"/>
      <c r="B42" s="130" t="s">
        <v>201</v>
      </c>
      <c r="C42" s="109"/>
      <c r="D42" s="106"/>
    </row>
    <row r="43" spans="1:4" ht="12">
      <c r="A43" s="100"/>
      <c r="B43" s="130" t="s">
        <v>202</v>
      </c>
      <c r="C43" s="109"/>
      <c r="D43" s="106"/>
    </row>
    <row r="44" spans="1:4" ht="12">
      <c r="A44" s="100"/>
      <c r="B44" s="131" t="s">
        <v>214</v>
      </c>
      <c r="C44" s="109"/>
      <c r="D44" s="106"/>
    </row>
    <row r="45" spans="1:4" ht="12">
      <c r="A45" s="100"/>
      <c r="B45" s="131" t="s">
        <v>0</v>
      </c>
      <c r="C45" s="109"/>
      <c r="D45" s="106"/>
    </row>
    <row r="46" spans="1:4" ht="12">
      <c r="A46" s="100"/>
      <c r="B46" s="130"/>
      <c r="C46" s="109"/>
      <c r="D46" s="106"/>
    </row>
    <row r="47" spans="1:4" ht="12">
      <c r="A47" s="100"/>
      <c r="B47" s="130"/>
      <c r="C47" s="109"/>
      <c r="D47" s="106"/>
    </row>
    <row r="48" spans="1:4" ht="12">
      <c r="A48" s="100"/>
      <c r="B48" s="62"/>
      <c r="C48" s="109"/>
      <c r="D48" s="107">
        <v>0.15</v>
      </c>
    </row>
    <row r="49" spans="1:4" ht="27" customHeight="1">
      <c r="A49" s="100"/>
      <c r="B49" s="130" t="s">
        <v>206</v>
      </c>
      <c r="C49" s="108" t="s">
        <v>50</v>
      </c>
      <c r="D49" s="103"/>
    </row>
    <row r="50" spans="1:4" ht="27" customHeight="1">
      <c r="A50" s="100"/>
      <c r="B50" s="130" t="s">
        <v>215</v>
      </c>
      <c r="C50" s="109"/>
      <c r="D50" s="106"/>
    </row>
    <row r="51" spans="1:4" ht="12">
      <c r="A51" s="100"/>
      <c r="B51" s="130" t="s">
        <v>0</v>
      </c>
      <c r="C51" s="109"/>
      <c r="D51" s="106"/>
    </row>
    <row r="52" spans="1:4" ht="12" customHeight="1">
      <c r="A52" s="100"/>
      <c r="B52" s="130"/>
      <c r="C52" s="109"/>
      <c r="D52" s="106"/>
    </row>
    <row r="53" spans="1:4" ht="12" customHeight="1">
      <c r="A53" s="100"/>
      <c r="B53" s="130"/>
      <c r="C53" s="109"/>
      <c r="D53" s="106"/>
    </row>
    <row r="54" spans="1:4" ht="12" customHeight="1">
      <c r="A54" s="100"/>
      <c r="B54" s="62"/>
      <c r="C54" s="110"/>
      <c r="D54" s="111">
        <v>0.4</v>
      </c>
    </row>
    <row r="55" spans="1:4" ht="12">
      <c r="A55" s="112" t="s">
        <v>34</v>
      </c>
      <c r="B55" s="113"/>
      <c r="C55" s="113"/>
      <c r="D55" s="114">
        <f>SUM(D8:D54)</f>
        <v>1</v>
      </c>
    </row>
    <row r="56" spans="1:4" s="1" customFormat="1" ht="12">
      <c r="A56" s="115"/>
      <c r="B56" s="116"/>
      <c r="C56" s="116"/>
      <c r="D56" s="116"/>
    </row>
    <row r="57" spans="1:4" s="1" customFormat="1" ht="12">
      <c r="A57" s="115"/>
      <c r="B57" s="116"/>
      <c r="C57" s="116"/>
      <c r="D57" s="116"/>
    </row>
    <row r="58" spans="1:4" s="1" customFormat="1" ht="12">
      <c r="A58" s="115"/>
      <c r="B58" s="116"/>
      <c r="C58" s="116"/>
      <c r="D58" s="116"/>
    </row>
    <row r="59" spans="1:4" s="13" customFormat="1" ht="12">
      <c r="A59" s="94" t="s">
        <v>33</v>
      </c>
      <c r="B59" s="132"/>
      <c r="C59" s="117"/>
      <c r="D59" s="97"/>
    </row>
    <row r="60" spans="1:4" ht="21">
      <c r="A60" s="118" t="s">
        <v>16</v>
      </c>
      <c r="B60" s="119" t="s">
        <v>12</v>
      </c>
      <c r="C60" s="120"/>
      <c r="D60" s="121" t="s">
        <v>8</v>
      </c>
    </row>
    <row r="61" spans="1:4" ht="12">
      <c r="A61" s="100" t="s">
        <v>10</v>
      </c>
      <c r="B61" s="122" t="s">
        <v>46</v>
      </c>
      <c r="C61" s="123"/>
      <c r="D61" s="104" t="s">
        <v>9</v>
      </c>
    </row>
    <row r="62" spans="1:4" ht="12">
      <c r="A62" s="100" t="s">
        <v>11</v>
      </c>
      <c r="B62" s="124" t="s">
        <v>45</v>
      </c>
      <c r="C62" s="104"/>
      <c r="D62" s="104" t="s">
        <v>9</v>
      </c>
    </row>
    <row r="63" spans="1:4" ht="14.25" customHeight="1">
      <c r="A63" s="100" t="s">
        <v>44</v>
      </c>
      <c r="B63" s="124" t="s">
        <v>51</v>
      </c>
      <c r="C63" s="125"/>
      <c r="D63" s="104" t="s">
        <v>9</v>
      </c>
    </row>
    <row r="64" spans="1:4" ht="12">
      <c r="A64" s="263"/>
      <c r="B64" s="264"/>
      <c r="C64" s="264"/>
      <c r="D64" s="264"/>
    </row>
    <row r="65" spans="1:4" ht="12.75">
      <c r="A65" s="2" t="s">
        <v>3</v>
      </c>
      <c r="B65" s="40"/>
      <c r="C65" s="8"/>
      <c r="D65" s="8"/>
    </row>
    <row r="66" spans="1:4" ht="12.75">
      <c r="A66" s="261" t="s">
        <v>60</v>
      </c>
      <c r="B66" s="262"/>
      <c r="C66" s="262"/>
      <c r="D66" s="262"/>
    </row>
    <row r="67" spans="1:4" ht="26.25" customHeight="1">
      <c r="A67" s="261" t="s">
        <v>77</v>
      </c>
      <c r="B67" s="262"/>
      <c r="C67" s="262"/>
      <c r="D67" s="262"/>
    </row>
    <row r="68" spans="1:4" ht="26.25" customHeight="1">
      <c r="A68" s="261" t="s">
        <v>56</v>
      </c>
      <c r="B68" s="262"/>
      <c r="C68" s="262"/>
      <c r="D68" s="262"/>
    </row>
    <row r="69" spans="1:4" ht="25.5" customHeight="1">
      <c r="A69" s="261" t="s">
        <v>61</v>
      </c>
      <c r="B69" s="262"/>
      <c r="C69" s="262"/>
      <c r="D69" s="262"/>
    </row>
    <row r="70" spans="1:4" ht="40.5" customHeight="1">
      <c r="A70" s="261" t="s">
        <v>78</v>
      </c>
      <c r="B70" s="262"/>
      <c r="C70" s="262"/>
      <c r="D70" s="262"/>
    </row>
    <row r="71" spans="1:4" ht="41.25" customHeight="1">
      <c r="A71" s="259" t="s">
        <v>180</v>
      </c>
      <c r="B71" s="260"/>
      <c r="C71" s="260"/>
      <c r="D71" s="260"/>
    </row>
    <row r="72" spans="1:4" ht="12">
      <c r="A72" s="22" t="s">
        <v>234</v>
      </c>
      <c r="C72" s="70"/>
      <c r="D72" s="70"/>
    </row>
    <row r="73" ht="12">
      <c r="A73" s="8" t="s">
        <v>235</v>
      </c>
    </row>
  </sheetData>
  <sheetProtection/>
  <mergeCells count="7">
    <mergeCell ref="A71:D71"/>
    <mergeCell ref="A70:D70"/>
    <mergeCell ref="A69:D69"/>
    <mergeCell ref="A64:D64"/>
    <mergeCell ref="A66:D66"/>
    <mergeCell ref="A67:D67"/>
    <mergeCell ref="A68:D68"/>
  </mergeCells>
  <printOptions/>
  <pageMargins left="0.5" right="0.5" top="1" bottom="1" header="0.5" footer="0.5"/>
  <pageSetup fitToHeight="10" horizontalDpi="600" verticalDpi="600" orientation="landscape" r:id="rId2"/>
  <headerFooter alignWithMargins="0">
    <oddHeader>&amp;C&amp;"Arial,Bold"&amp;9
</oddHeader>
    <oddFooter>&amp;L&amp;A&amp;C&amp;P of &amp;N&amp;RRFP 010708-NCRO</oddFooter>
  </headerFooter>
  <rowBreaks count="2" manualBreakCount="2">
    <brk id="30" max="5" man="1"/>
    <brk id="64"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Phoenix Program</dc:title>
  <dc:subject/>
  <dc:creator>AOC</dc:creator>
  <cp:keywords/>
  <dc:description/>
  <cp:lastModifiedBy>DLight</cp:lastModifiedBy>
  <cp:lastPrinted>2016-09-21T17:05:19Z</cp:lastPrinted>
  <dcterms:created xsi:type="dcterms:W3CDTF">2002-03-25T17:26:33Z</dcterms:created>
  <dcterms:modified xsi:type="dcterms:W3CDTF">2016-09-21T21:26:39Z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