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defaultThemeVersion="166925"/>
  <mc:AlternateContent xmlns:mc="http://schemas.openxmlformats.org/markup-compatibility/2006">
    <mc:Choice Requires="x15">
      <x15ac:absPath xmlns:x15ac="http://schemas.microsoft.com/office/spreadsheetml/2010/11/ac" url="I:\RFP IT-2019-60-RB-Phoenix Cloud Migration\Final 120919\"/>
    </mc:Choice>
  </mc:AlternateContent>
  <xr:revisionPtr revIDLastSave="0" documentId="8_{AA61681B-040D-4BBB-AB07-CC5242EEB70F}" xr6:coauthVersionLast="36" xr6:coauthVersionMax="36" xr10:uidLastSave="{00000000-0000-0000-0000-000000000000}"/>
  <bookViews>
    <workbookView xWindow="21012" yWindow="1920" windowWidth="15132" windowHeight="10068" tabRatio="840" xr2:uid="{00000000-000D-0000-FFFF-FFFF00000000}"/>
  </bookViews>
  <sheets>
    <sheet name="Introduction" sheetId="4" r:id="rId1"/>
    <sheet name="4.1.1 As-Is" sheetId="12" r:id="rId2"/>
    <sheet name="4.2.1 Licenses" sheetId="15" r:id="rId3"/>
    <sheet name="4.3.1 Migration" sheetId="17" r:id="rId4"/>
  </sheets>
  <definedNames>
    <definedName name="_xlnm._FilterDatabase" localSheetId="1" hidden="1">'4.1.1 As-Is'!$A$1:$P$104</definedName>
    <definedName name="_xlnm._FilterDatabase" localSheetId="2" hidden="1">'4.2.1 Licenses'!$A$1:$P$103</definedName>
    <definedName name="_xlnm._FilterDatabase" localSheetId="3" hidden="1">'4.3.1 Migration'!$A$1:$P$96</definedName>
    <definedName name="_xlnm.Print_Area" localSheetId="1">'4.1.1 As-Is'!$B$1:$O$74</definedName>
    <definedName name="_xlnm.Print_Area" localSheetId="2">'4.2.1 Licenses'!$B$1:$O$73</definedName>
    <definedName name="_xlnm.Print_Area" localSheetId="3">'4.3.1 Migration'!$B$1:$O$76</definedName>
    <definedName name="_xlnm.Print_Area" localSheetId="0">Introduction!$A$1:$E$35</definedName>
    <definedName name="_xlnm.Print_Titles" localSheetId="1">'4.1.1 As-Is'!$1:$1</definedName>
    <definedName name="_xlnm.Print_Titles" localSheetId="2">'4.2.1 Licenses'!$1:$1</definedName>
    <definedName name="_xlnm.Print_Titles" localSheetId="3">'4.3.1 Migration'!$1:$1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96" i="17" l="1"/>
  <c r="N96" i="17"/>
  <c r="F96" i="17"/>
  <c r="O95" i="17"/>
  <c r="N95" i="17"/>
  <c r="F95" i="17"/>
  <c r="O94" i="17"/>
  <c r="N94" i="17"/>
  <c r="F94" i="17"/>
  <c r="O93" i="17"/>
  <c r="N93" i="17"/>
  <c r="F93" i="17"/>
  <c r="O92" i="17"/>
  <c r="N92" i="17"/>
  <c r="F92" i="17"/>
  <c r="O91" i="17"/>
  <c r="N91" i="17"/>
  <c r="F91" i="17"/>
  <c r="O90" i="17"/>
  <c r="N90" i="17"/>
  <c r="F90" i="17"/>
  <c r="O89" i="17"/>
  <c r="N89" i="17"/>
  <c r="F89" i="17"/>
  <c r="O88" i="17"/>
  <c r="N88" i="17"/>
  <c r="F88" i="17"/>
  <c r="O87" i="17"/>
  <c r="N87" i="17"/>
  <c r="F87" i="17"/>
  <c r="O86" i="17"/>
  <c r="N86" i="17"/>
  <c r="F86" i="17"/>
  <c r="O85" i="17"/>
  <c r="N85" i="17"/>
  <c r="F85" i="17"/>
  <c r="O84" i="17"/>
  <c r="N84" i="17"/>
  <c r="F84" i="17"/>
  <c r="O83" i="17"/>
  <c r="N83" i="17"/>
  <c r="F83" i="17"/>
  <c r="O82" i="17"/>
  <c r="N82" i="17"/>
  <c r="F82" i="17"/>
  <c r="O81" i="17"/>
  <c r="N81" i="17"/>
  <c r="F81" i="17"/>
  <c r="O80" i="17"/>
  <c r="N80" i="17"/>
  <c r="F80" i="17"/>
  <c r="O79" i="17"/>
  <c r="N79" i="17"/>
  <c r="F79" i="17"/>
  <c r="O78" i="17"/>
  <c r="N78" i="17"/>
  <c r="F78" i="17"/>
  <c r="O77" i="17"/>
  <c r="N77" i="17"/>
  <c r="F77" i="17"/>
  <c r="O76" i="17"/>
  <c r="N76" i="17"/>
  <c r="F76" i="17"/>
  <c r="O75" i="17"/>
  <c r="N75" i="17"/>
  <c r="F75" i="17"/>
  <c r="O74" i="17"/>
  <c r="N74" i="17"/>
  <c r="F74" i="17"/>
  <c r="O73" i="17"/>
  <c r="N73" i="17"/>
  <c r="F73" i="17"/>
  <c r="O72" i="17"/>
  <c r="N72" i="17"/>
  <c r="F72" i="17"/>
  <c r="O71" i="17"/>
  <c r="N71" i="17"/>
  <c r="F71" i="17"/>
  <c r="O70" i="17"/>
  <c r="N70" i="17"/>
  <c r="F70" i="17"/>
  <c r="O69" i="17"/>
  <c r="N69" i="17"/>
  <c r="F69" i="17"/>
  <c r="O68" i="17"/>
  <c r="N68" i="17"/>
  <c r="F68" i="17"/>
  <c r="O67" i="17"/>
  <c r="N67" i="17"/>
  <c r="F67" i="17"/>
  <c r="O66" i="17"/>
  <c r="N66" i="17"/>
  <c r="F66" i="17"/>
  <c r="O65" i="17"/>
  <c r="N65" i="17"/>
  <c r="F65" i="17"/>
  <c r="O64" i="17"/>
  <c r="N64" i="17"/>
  <c r="F64" i="17"/>
  <c r="O63" i="17"/>
  <c r="N63" i="17"/>
  <c r="F63" i="17"/>
  <c r="O62" i="17"/>
  <c r="N62" i="17"/>
  <c r="F62" i="17"/>
  <c r="O61" i="17"/>
  <c r="N61" i="17"/>
  <c r="F61" i="17"/>
  <c r="O60" i="17"/>
  <c r="N60" i="17"/>
  <c r="F60" i="17"/>
  <c r="O59" i="17"/>
  <c r="N59" i="17"/>
  <c r="F59" i="17"/>
  <c r="O58" i="17"/>
  <c r="N58" i="17"/>
  <c r="F58" i="17"/>
  <c r="O57" i="17"/>
  <c r="N57" i="17"/>
  <c r="F57" i="17"/>
  <c r="O56" i="17"/>
  <c r="N56" i="17"/>
  <c r="F56" i="17"/>
  <c r="O55" i="17"/>
  <c r="N55" i="17"/>
  <c r="F55" i="17"/>
  <c r="O54" i="17"/>
  <c r="N54" i="17"/>
  <c r="F54" i="17"/>
  <c r="O53" i="17"/>
  <c r="N53" i="17"/>
  <c r="F53" i="17"/>
  <c r="O52" i="17"/>
  <c r="N52" i="17"/>
  <c r="F52" i="17"/>
  <c r="O51" i="17"/>
  <c r="N51" i="17"/>
  <c r="F51" i="17"/>
  <c r="O50" i="17"/>
  <c r="N50" i="17"/>
  <c r="F50" i="17"/>
  <c r="O49" i="17"/>
  <c r="N49" i="17"/>
  <c r="F49" i="17"/>
  <c r="O48" i="17"/>
  <c r="N48" i="17"/>
  <c r="F48" i="17"/>
  <c r="O47" i="17"/>
  <c r="N47" i="17"/>
  <c r="F47" i="17"/>
  <c r="O46" i="17"/>
  <c r="N46" i="17"/>
  <c r="F46" i="17"/>
  <c r="O45" i="17"/>
  <c r="N45" i="17"/>
  <c r="F45" i="17"/>
  <c r="O44" i="17"/>
  <c r="N44" i="17"/>
  <c r="F44" i="17"/>
  <c r="O43" i="17"/>
  <c r="N43" i="17"/>
  <c r="F43" i="17"/>
  <c r="O42" i="17"/>
  <c r="N42" i="17"/>
  <c r="F42" i="17"/>
  <c r="O41" i="17"/>
  <c r="N41" i="17"/>
  <c r="F41" i="17"/>
  <c r="O40" i="17"/>
  <c r="N40" i="17"/>
  <c r="F40" i="17"/>
  <c r="O39" i="17"/>
  <c r="N39" i="17"/>
  <c r="F39" i="17"/>
  <c r="O38" i="17"/>
  <c r="N38" i="17"/>
  <c r="F38" i="17"/>
  <c r="O37" i="17"/>
  <c r="N37" i="17"/>
  <c r="F37" i="17"/>
  <c r="O36" i="17"/>
  <c r="N36" i="17"/>
  <c r="F36" i="17"/>
  <c r="O35" i="17"/>
  <c r="N35" i="17"/>
  <c r="F35" i="17"/>
  <c r="O34" i="17"/>
  <c r="N34" i="17"/>
  <c r="F34" i="17"/>
  <c r="O33" i="17"/>
  <c r="N33" i="17"/>
  <c r="F33" i="17"/>
  <c r="O32" i="17"/>
  <c r="N32" i="17"/>
  <c r="F32" i="17"/>
  <c r="O31" i="17"/>
  <c r="N31" i="17"/>
  <c r="F31" i="17"/>
  <c r="O30" i="17"/>
  <c r="N30" i="17"/>
  <c r="F30" i="17"/>
  <c r="O29" i="17"/>
  <c r="N29" i="17"/>
  <c r="F29" i="17"/>
  <c r="O28" i="17"/>
  <c r="N28" i="17"/>
  <c r="F28" i="17"/>
  <c r="O27" i="17"/>
  <c r="N27" i="17"/>
  <c r="F27" i="17"/>
  <c r="O26" i="17"/>
  <c r="N26" i="17"/>
  <c r="F26" i="17"/>
  <c r="O25" i="17"/>
  <c r="N25" i="17"/>
  <c r="F25" i="17"/>
  <c r="O24" i="17"/>
  <c r="N24" i="17"/>
  <c r="F24" i="17"/>
  <c r="O23" i="17"/>
  <c r="N23" i="17"/>
  <c r="F23" i="17"/>
  <c r="O22" i="17"/>
  <c r="N22" i="17"/>
  <c r="F22" i="17"/>
  <c r="O21" i="17"/>
  <c r="N21" i="17"/>
  <c r="F21" i="17"/>
  <c r="O20" i="17"/>
  <c r="N20" i="17"/>
  <c r="F20" i="17"/>
  <c r="O19" i="17"/>
  <c r="N19" i="17"/>
  <c r="F19" i="17"/>
  <c r="O18" i="17"/>
  <c r="N18" i="17"/>
  <c r="F18" i="17"/>
  <c r="O17" i="17"/>
  <c r="N17" i="17"/>
  <c r="F17" i="17"/>
  <c r="O16" i="17"/>
  <c r="N16" i="17"/>
  <c r="F16" i="17"/>
  <c r="O15" i="17"/>
  <c r="N15" i="17"/>
  <c r="F15" i="17"/>
  <c r="O14" i="17"/>
  <c r="N14" i="17"/>
  <c r="F14" i="17"/>
  <c r="O13" i="17"/>
  <c r="N13" i="17"/>
  <c r="F13" i="17"/>
  <c r="O12" i="17"/>
  <c r="N12" i="17"/>
  <c r="F12" i="17"/>
  <c r="O11" i="17"/>
  <c r="N11" i="17"/>
  <c r="F11" i="17"/>
  <c r="O10" i="17"/>
  <c r="N10" i="17"/>
  <c r="F10" i="17"/>
  <c r="O9" i="17"/>
  <c r="N9" i="17"/>
  <c r="F9" i="17"/>
  <c r="O8" i="17"/>
  <c r="N8" i="17"/>
  <c r="F8" i="17"/>
  <c r="O7" i="17"/>
  <c r="N7" i="17"/>
  <c r="F7" i="17"/>
  <c r="O6" i="17"/>
  <c r="N6" i="17"/>
  <c r="F6" i="17"/>
  <c r="O5" i="17"/>
  <c r="N5" i="17"/>
  <c r="F5" i="17"/>
  <c r="O4" i="17"/>
  <c r="N4" i="17"/>
  <c r="F4" i="17"/>
  <c r="O3" i="17"/>
  <c r="N3" i="17"/>
  <c r="F3" i="17"/>
  <c r="O2" i="17"/>
  <c r="N2" i="17"/>
  <c r="F2" i="17"/>
  <c r="O10" i="15"/>
  <c r="N10" i="15"/>
  <c r="F10" i="15"/>
  <c r="O9" i="15"/>
  <c r="N9" i="15"/>
  <c r="F9" i="15"/>
  <c r="O8" i="15"/>
  <c r="N8" i="15"/>
  <c r="F8" i="15"/>
  <c r="O7" i="15"/>
  <c r="N7" i="15"/>
  <c r="F7" i="15"/>
  <c r="O6" i="15"/>
  <c r="N6" i="15"/>
  <c r="F6" i="15"/>
  <c r="O5" i="15"/>
  <c r="N5" i="15"/>
  <c r="F5" i="15"/>
  <c r="O4" i="15"/>
  <c r="N4" i="15"/>
  <c r="F4" i="15"/>
  <c r="O3" i="15"/>
  <c r="N3" i="15"/>
  <c r="F3" i="15"/>
  <c r="O2" i="15"/>
  <c r="N2" i="15"/>
  <c r="F2" i="15"/>
  <c r="O35" i="12"/>
  <c r="N35" i="12"/>
  <c r="F35" i="12"/>
  <c r="O34" i="12"/>
  <c r="N34" i="12"/>
  <c r="F34" i="12"/>
  <c r="O33" i="12"/>
  <c r="N33" i="12"/>
  <c r="F33" i="12"/>
  <c r="O32" i="12"/>
  <c r="N32" i="12"/>
  <c r="F32" i="12"/>
  <c r="O31" i="12"/>
  <c r="N31" i="12"/>
  <c r="F31" i="12"/>
  <c r="O30" i="12"/>
  <c r="N30" i="12"/>
  <c r="F30" i="12"/>
  <c r="O29" i="12"/>
  <c r="N29" i="12"/>
  <c r="F29" i="12"/>
  <c r="O28" i="12"/>
  <c r="N28" i="12"/>
  <c r="F28" i="12"/>
  <c r="O27" i="12"/>
  <c r="N27" i="12"/>
  <c r="F27" i="12"/>
  <c r="O26" i="12"/>
  <c r="N26" i="12"/>
  <c r="F26" i="12"/>
  <c r="O25" i="12"/>
  <c r="N25" i="12"/>
  <c r="F25" i="12"/>
  <c r="O24" i="12"/>
  <c r="N24" i="12"/>
  <c r="F24" i="12"/>
  <c r="O23" i="12"/>
  <c r="N23" i="12"/>
  <c r="F23" i="12"/>
  <c r="O22" i="12"/>
  <c r="N22" i="12"/>
  <c r="F22" i="12"/>
  <c r="O21" i="12"/>
  <c r="N21" i="12"/>
  <c r="F21" i="12"/>
  <c r="O20" i="12"/>
  <c r="N20" i="12"/>
  <c r="F20" i="12"/>
  <c r="O19" i="12"/>
  <c r="N19" i="12"/>
  <c r="F19" i="12"/>
  <c r="O18" i="12"/>
  <c r="N18" i="12"/>
  <c r="F18" i="12"/>
  <c r="O17" i="12"/>
  <c r="N17" i="12"/>
  <c r="F17" i="12"/>
  <c r="O16" i="12"/>
  <c r="N16" i="12"/>
  <c r="F16" i="12"/>
  <c r="O15" i="12"/>
  <c r="N15" i="12"/>
  <c r="F15" i="12"/>
  <c r="O14" i="12"/>
  <c r="N14" i="12"/>
  <c r="F14" i="12"/>
  <c r="O13" i="12"/>
  <c r="N13" i="12"/>
  <c r="F13" i="12"/>
  <c r="O12" i="12"/>
  <c r="N12" i="12"/>
  <c r="F12" i="12"/>
  <c r="O11" i="12"/>
  <c r="N11" i="12"/>
  <c r="F11" i="12"/>
  <c r="O10" i="12"/>
  <c r="N10" i="12"/>
  <c r="F10" i="12"/>
  <c r="O9" i="12"/>
  <c r="N9" i="12"/>
  <c r="F9" i="12"/>
  <c r="O8" i="12"/>
  <c r="N8" i="12"/>
  <c r="F8" i="12"/>
  <c r="O7" i="12"/>
  <c r="N7" i="12"/>
  <c r="F7" i="12"/>
  <c r="O6" i="12"/>
  <c r="N6" i="12"/>
  <c r="F6" i="12"/>
  <c r="O5" i="12"/>
  <c r="N5" i="12"/>
  <c r="F5" i="12"/>
  <c r="O4" i="12"/>
  <c r="N4" i="12"/>
  <c r="F4" i="12"/>
  <c r="O3" i="12"/>
  <c r="N3" i="12"/>
  <c r="F3" i="12"/>
  <c r="O2" i="12"/>
  <c r="N2" i="12"/>
  <c r="F2" i="12"/>
  <c r="P3" i="17" l="1"/>
  <c r="C3" i="17"/>
  <c r="P2" i="17"/>
  <c r="C2" i="17"/>
  <c r="C96" i="17" l="1"/>
  <c r="C10" i="15"/>
  <c r="C7" i="15" l="1"/>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11" i="17"/>
  <c r="C10" i="17"/>
  <c r="C9" i="17"/>
  <c r="C8" i="17"/>
  <c r="C7" i="17"/>
  <c r="C6" i="17"/>
  <c r="C5" i="17"/>
  <c r="P4" i="17"/>
  <c r="C4" i="17"/>
  <c r="O105" i="15"/>
  <c r="N105" i="15"/>
  <c r="F105" i="15"/>
  <c r="O104" i="15"/>
  <c r="N104" i="15"/>
  <c r="F104" i="15"/>
  <c r="O103" i="15"/>
  <c r="N103" i="15"/>
  <c r="F103" i="15"/>
  <c r="O102" i="15"/>
  <c r="N102" i="15"/>
  <c r="F102" i="15"/>
  <c r="O101" i="15"/>
  <c r="N101" i="15"/>
  <c r="F101" i="15"/>
  <c r="O100" i="15"/>
  <c r="N100" i="15"/>
  <c r="F100" i="15"/>
  <c r="O99" i="15"/>
  <c r="N99" i="15"/>
  <c r="F99" i="15"/>
  <c r="O98" i="15"/>
  <c r="N98" i="15"/>
  <c r="F98" i="15"/>
  <c r="O97" i="15"/>
  <c r="N97" i="15"/>
  <c r="F97" i="15"/>
  <c r="O96" i="15"/>
  <c r="N96" i="15"/>
  <c r="F96" i="15"/>
  <c r="O95" i="15"/>
  <c r="N95" i="15"/>
  <c r="F95" i="15"/>
  <c r="O94" i="15"/>
  <c r="N94" i="15"/>
  <c r="F94" i="15"/>
  <c r="O93" i="15"/>
  <c r="N93" i="15"/>
  <c r="F93" i="15"/>
  <c r="O92" i="15"/>
  <c r="N92" i="15"/>
  <c r="F92" i="15"/>
  <c r="O91" i="15"/>
  <c r="N91" i="15"/>
  <c r="F91" i="15"/>
  <c r="O90" i="15"/>
  <c r="N90" i="15"/>
  <c r="F90" i="15"/>
  <c r="O89" i="15"/>
  <c r="N89" i="15"/>
  <c r="F89" i="15"/>
  <c r="O88" i="15"/>
  <c r="N88" i="15"/>
  <c r="F88" i="15"/>
  <c r="O87" i="15"/>
  <c r="N87" i="15"/>
  <c r="F87" i="15"/>
  <c r="O86" i="15"/>
  <c r="N86" i="15"/>
  <c r="F86" i="15"/>
  <c r="O85" i="15"/>
  <c r="N85" i="15"/>
  <c r="F85" i="15"/>
  <c r="O84" i="15"/>
  <c r="N84" i="15"/>
  <c r="F84" i="15"/>
  <c r="O83" i="15"/>
  <c r="N83" i="15"/>
  <c r="F83" i="15"/>
  <c r="O82" i="15"/>
  <c r="N82" i="15"/>
  <c r="F82" i="15"/>
  <c r="O81" i="15"/>
  <c r="N81" i="15"/>
  <c r="F81" i="15"/>
  <c r="O80" i="15"/>
  <c r="N80" i="15"/>
  <c r="F80" i="15"/>
  <c r="O79" i="15"/>
  <c r="N79" i="15"/>
  <c r="F79" i="15"/>
  <c r="O78" i="15"/>
  <c r="N78" i="15"/>
  <c r="F78" i="15"/>
  <c r="O77" i="15"/>
  <c r="N77" i="15"/>
  <c r="F77" i="15"/>
  <c r="O76" i="15"/>
  <c r="N76" i="15"/>
  <c r="F76" i="15"/>
  <c r="O75" i="15"/>
  <c r="N75" i="15"/>
  <c r="F75" i="15"/>
  <c r="O74" i="15"/>
  <c r="N74" i="15"/>
  <c r="F74" i="15"/>
  <c r="O73" i="15"/>
  <c r="N73" i="15"/>
  <c r="F73" i="15"/>
  <c r="O72" i="15"/>
  <c r="N72" i="15"/>
  <c r="F72" i="15"/>
  <c r="O71" i="15"/>
  <c r="N71" i="15"/>
  <c r="F71" i="15"/>
  <c r="O70" i="15"/>
  <c r="N70" i="15"/>
  <c r="F70" i="15"/>
  <c r="O69" i="15"/>
  <c r="N69" i="15"/>
  <c r="F69" i="15"/>
  <c r="O68" i="15"/>
  <c r="N68" i="15"/>
  <c r="F68" i="15"/>
  <c r="O67" i="15"/>
  <c r="N67" i="15"/>
  <c r="F67" i="15"/>
  <c r="O66" i="15"/>
  <c r="N66" i="15"/>
  <c r="F66" i="15"/>
  <c r="O65" i="15"/>
  <c r="N65" i="15"/>
  <c r="F65" i="15"/>
  <c r="O64" i="15"/>
  <c r="N64" i="15"/>
  <c r="F64" i="15"/>
  <c r="O63" i="15"/>
  <c r="N63" i="15"/>
  <c r="F63" i="15"/>
  <c r="O62" i="15"/>
  <c r="N62" i="15"/>
  <c r="F62" i="15"/>
  <c r="O61" i="15"/>
  <c r="N61" i="15"/>
  <c r="F61" i="15"/>
  <c r="O60" i="15"/>
  <c r="N60" i="15"/>
  <c r="F60" i="15"/>
  <c r="O59" i="15"/>
  <c r="N59" i="15"/>
  <c r="F59" i="15"/>
  <c r="O58" i="15"/>
  <c r="N58" i="15"/>
  <c r="F58" i="15"/>
  <c r="O57" i="15"/>
  <c r="N57" i="15"/>
  <c r="F57" i="15"/>
  <c r="O56" i="15"/>
  <c r="N56" i="15"/>
  <c r="F56" i="15"/>
  <c r="O55" i="15"/>
  <c r="N55" i="15"/>
  <c r="F55" i="15"/>
  <c r="O54" i="15"/>
  <c r="N54" i="15"/>
  <c r="F54" i="15"/>
  <c r="O53" i="15"/>
  <c r="N53" i="15"/>
  <c r="F53" i="15"/>
  <c r="O41" i="15"/>
  <c r="N41" i="15"/>
  <c r="F41" i="15"/>
  <c r="O40" i="15"/>
  <c r="N40" i="15"/>
  <c r="F40" i="15"/>
  <c r="O39" i="15"/>
  <c r="N39" i="15"/>
  <c r="F39" i="15"/>
  <c r="O38" i="15"/>
  <c r="N38" i="15"/>
  <c r="F38" i="15"/>
  <c r="O37" i="15"/>
  <c r="N37" i="15"/>
  <c r="F37" i="15"/>
  <c r="O36" i="15"/>
  <c r="N36" i="15"/>
  <c r="F36" i="15"/>
  <c r="O35" i="15"/>
  <c r="N35" i="15"/>
  <c r="F35" i="15"/>
  <c r="O34" i="15"/>
  <c r="N34" i="15"/>
  <c r="O33" i="15"/>
  <c r="N33" i="15"/>
  <c r="O32" i="15"/>
  <c r="N32" i="15"/>
  <c r="O31" i="15"/>
  <c r="N31" i="15"/>
  <c r="O30" i="15"/>
  <c r="N30" i="15"/>
  <c r="O29" i="15"/>
  <c r="N29" i="15"/>
  <c r="O28" i="15"/>
  <c r="N28" i="15"/>
  <c r="O27" i="15"/>
  <c r="N27" i="15"/>
  <c r="O26" i="15"/>
  <c r="N26" i="15"/>
  <c r="O25" i="15"/>
  <c r="N25" i="15"/>
  <c r="O24" i="15"/>
  <c r="N24" i="15"/>
  <c r="O23" i="15"/>
  <c r="N23" i="15"/>
  <c r="O22" i="15"/>
  <c r="N22" i="15"/>
  <c r="O21" i="15"/>
  <c r="N21" i="15"/>
  <c r="O20" i="15"/>
  <c r="N20" i="15"/>
  <c r="O19" i="15"/>
  <c r="N19" i="15"/>
  <c r="O18" i="15"/>
  <c r="N18" i="15"/>
  <c r="O17" i="15"/>
  <c r="N17" i="15"/>
  <c r="O16" i="15"/>
  <c r="N16" i="15"/>
  <c r="O15" i="15"/>
  <c r="N15" i="15"/>
  <c r="O14" i="15"/>
  <c r="N14" i="15"/>
  <c r="O13" i="15"/>
  <c r="N13" i="15"/>
  <c r="O12" i="15"/>
  <c r="N12" i="15"/>
  <c r="O11" i="15"/>
  <c r="N11" i="15"/>
  <c r="C9" i="15"/>
  <c r="C8" i="15"/>
  <c r="C6" i="15"/>
  <c r="C5" i="15"/>
  <c r="C4" i="15"/>
  <c r="C3" i="15"/>
  <c r="P2" i="15"/>
  <c r="C2" i="15"/>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 i="12"/>
  <c r="C4" i="12"/>
  <c r="C5" i="12"/>
  <c r="C6" i="12"/>
  <c r="C7" i="12"/>
  <c r="C8" i="12"/>
  <c r="C9" i="12"/>
  <c r="C10" i="12"/>
  <c r="C2" i="12"/>
  <c r="F36" i="12" l="1"/>
  <c r="N36" i="12"/>
  <c r="O36" i="12"/>
  <c r="F37" i="12"/>
  <c r="N37" i="12"/>
  <c r="O37" i="12"/>
  <c r="F38" i="12"/>
  <c r="N38" i="12"/>
  <c r="O38" i="12"/>
  <c r="F39" i="12"/>
  <c r="N39" i="12"/>
  <c r="O39" i="12"/>
  <c r="F40" i="12"/>
  <c r="N40" i="12"/>
  <c r="O40" i="12"/>
  <c r="F41" i="12"/>
  <c r="N41" i="12"/>
  <c r="O41" i="12"/>
  <c r="F42" i="12"/>
  <c r="N42" i="12"/>
  <c r="O42" i="12"/>
  <c r="F43" i="12"/>
  <c r="N43" i="12"/>
  <c r="O43" i="12"/>
  <c r="F55" i="12"/>
  <c r="N55" i="12"/>
  <c r="O55" i="12"/>
  <c r="F56" i="12"/>
  <c r="N56" i="12"/>
  <c r="O56" i="12"/>
  <c r="F57" i="12"/>
  <c r="N57" i="12"/>
  <c r="O57" i="12"/>
  <c r="F58" i="12"/>
  <c r="N58" i="12"/>
  <c r="O58" i="12"/>
  <c r="F59" i="12"/>
  <c r="N59" i="12"/>
  <c r="O59" i="12"/>
  <c r="F60" i="12"/>
  <c r="N60" i="12"/>
  <c r="O60" i="12"/>
  <c r="F61" i="12"/>
  <c r="N61" i="12"/>
  <c r="O61" i="12"/>
  <c r="F62" i="12"/>
  <c r="N62" i="12"/>
  <c r="O62" i="12"/>
  <c r="F63" i="12"/>
  <c r="N63" i="12"/>
  <c r="O63" i="12"/>
  <c r="F64" i="12"/>
  <c r="N64" i="12"/>
  <c r="O64" i="12"/>
  <c r="F65" i="12"/>
  <c r="N65" i="12"/>
  <c r="O65" i="12"/>
  <c r="F66" i="12"/>
  <c r="N66" i="12"/>
  <c r="O66" i="12"/>
  <c r="F67" i="12"/>
  <c r="N67" i="12"/>
  <c r="O67" i="12"/>
  <c r="F68" i="12"/>
  <c r="N68" i="12"/>
  <c r="O68" i="12"/>
  <c r="F69" i="12"/>
  <c r="N69" i="12"/>
  <c r="O69" i="12"/>
  <c r="F70" i="12"/>
  <c r="N70" i="12"/>
  <c r="O70" i="12"/>
  <c r="F71" i="12"/>
  <c r="N71" i="12"/>
  <c r="O71" i="12"/>
  <c r="F72" i="12"/>
  <c r="N72" i="12"/>
  <c r="O72" i="12"/>
  <c r="F73" i="12"/>
  <c r="N73" i="12"/>
  <c r="O73" i="12"/>
  <c r="F74" i="12"/>
  <c r="N74" i="12"/>
  <c r="O74" i="12"/>
  <c r="F75" i="12"/>
  <c r="N75" i="12"/>
  <c r="O75" i="12"/>
  <c r="F76" i="12"/>
  <c r="N76" i="12"/>
  <c r="O76" i="12"/>
  <c r="F77" i="12"/>
  <c r="N77" i="12"/>
  <c r="O77" i="12"/>
  <c r="F78" i="12"/>
  <c r="N78" i="12"/>
  <c r="O78" i="12"/>
  <c r="F79" i="12"/>
  <c r="N79" i="12"/>
  <c r="O79" i="12"/>
  <c r="F80" i="12"/>
  <c r="N80" i="12"/>
  <c r="O80" i="12"/>
  <c r="F81" i="12"/>
  <c r="N81" i="12"/>
  <c r="O81" i="12"/>
  <c r="F82" i="12"/>
  <c r="N82" i="12"/>
  <c r="O82" i="12"/>
  <c r="F83" i="12"/>
  <c r="N83" i="12"/>
  <c r="O83" i="12"/>
  <c r="F84" i="12"/>
  <c r="N84" i="12"/>
  <c r="O84" i="12"/>
  <c r="F85" i="12"/>
  <c r="N85" i="12"/>
  <c r="O85" i="12"/>
  <c r="F86" i="12"/>
  <c r="N86" i="12"/>
  <c r="O86" i="12"/>
  <c r="F87" i="12"/>
  <c r="N87" i="12"/>
  <c r="O87" i="12"/>
  <c r="F88" i="12"/>
  <c r="N88" i="12"/>
  <c r="O88" i="12"/>
  <c r="F89" i="12"/>
  <c r="N89" i="12"/>
  <c r="O89" i="12"/>
  <c r="F90" i="12"/>
  <c r="N90" i="12"/>
  <c r="O90" i="12"/>
  <c r="F91" i="12"/>
  <c r="N91" i="12"/>
  <c r="O91" i="12"/>
  <c r="F92" i="12"/>
  <c r="N92" i="12"/>
  <c r="O92" i="12"/>
  <c r="F93" i="12"/>
  <c r="N93" i="12"/>
  <c r="O93" i="12"/>
  <c r="F94" i="12"/>
  <c r="N94" i="12"/>
  <c r="O94" i="12"/>
  <c r="F95" i="12"/>
  <c r="N95" i="12"/>
  <c r="O95" i="12"/>
  <c r="F96" i="12"/>
  <c r="N96" i="12"/>
  <c r="O96" i="12"/>
  <c r="F97" i="12"/>
  <c r="N97" i="12"/>
  <c r="O97" i="12"/>
  <c r="F98" i="12"/>
  <c r="N98" i="12"/>
  <c r="O98" i="12"/>
  <c r="F99" i="12"/>
  <c r="N99" i="12"/>
  <c r="O99" i="12"/>
  <c r="F100" i="12"/>
  <c r="N100" i="12"/>
  <c r="O100" i="12"/>
  <c r="F101" i="12"/>
  <c r="N101" i="12"/>
  <c r="O101" i="12"/>
  <c r="F102" i="12"/>
  <c r="N102" i="12"/>
  <c r="O102" i="12"/>
  <c r="F103" i="12"/>
  <c r="N103" i="12"/>
  <c r="O103" i="12"/>
  <c r="F104" i="12"/>
  <c r="N104" i="12"/>
  <c r="O104" i="12"/>
  <c r="F105" i="12"/>
  <c r="N105" i="12"/>
  <c r="O105" i="12"/>
  <c r="F106" i="12"/>
  <c r="N106" i="12"/>
  <c r="O106" i="12"/>
  <c r="P2" i="12" l="1"/>
  <c r="D154" i="4" l="1"/>
  <c r="D155" i="4"/>
  <c r="D52" i="4" l="1"/>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51" i="4"/>
</calcChain>
</file>

<file path=xl/sharedStrings.xml><?xml version="1.0" encoding="utf-8"?>
<sst xmlns="http://schemas.openxmlformats.org/spreadsheetml/2006/main" count="1449" uniqueCount="597">
  <si>
    <t xml:space="preserve">JCC PHOENIX SAP HANA CLOUD </t>
  </si>
  <si>
    <t>Landscape Requirements</t>
  </si>
  <si>
    <t>Introduction</t>
  </si>
  <si>
    <t>PURPOSE</t>
  </si>
  <si>
    <t>The purpose of this document is to identify and document the project requirements to include Business, Functional and Non-Functional requirement, for the Phoenix project.</t>
  </si>
  <si>
    <t xml:space="preserve">Version </t>
  </si>
  <si>
    <t>SP version 1</t>
  </si>
  <si>
    <t>TOC</t>
  </si>
  <si>
    <t>Req Type</t>
  </si>
  <si>
    <t>Worksheet Name</t>
  </si>
  <si>
    <t>Worksheet Description</t>
  </si>
  <si>
    <t>Vendor Response Code &amp; Comment column Entries Required</t>
  </si>
  <si>
    <t>Hosting Requirements</t>
  </si>
  <si>
    <t>As-Is</t>
  </si>
  <si>
    <t>Current Phoenix SAP Environments</t>
  </si>
  <si>
    <t xml:space="preserve">Yes
</t>
  </si>
  <si>
    <t>Licenses</t>
  </si>
  <si>
    <t xml:space="preserve">JCC's Phoenix Licensing Roles and Responsibilities </t>
  </si>
  <si>
    <t>Migration &amp; Integration</t>
  </si>
  <si>
    <t>Migration</t>
  </si>
  <si>
    <t>Detailed Migration Requirements</t>
  </si>
  <si>
    <t>n/a</t>
  </si>
  <si>
    <t>Vendor Response Codes</t>
  </si>
  <si>
    <t>Response Code</t>
  </si>
  <si>
    <t>Response</t>
  </si>
  <si>
    <t>Response Code Definition</t>
  </si>
  <si>
    <t>Vendor Response Comment</t>
  </si>
  <si>
    <t>Y</t>
  </si>
  <si>
    <t>Yes</t>
  </si>
  <si>
    <t>The requirement will be fully met
-or
Designated responsibility is fully accepted</t>
  </si>
  <si>
    <t>{optional}</t>
  </si>
  <si>
    <t>N</t>
  </si>
  <si>
    <t>No</t>
  </si>
  <si>
    <t>The requirement will NOT be fully met
-or
Designated responsibility cannot be fully accepted</t>
  </si>
  <si>
    <t>{encouraged}</t>
  </si>
  <si>
    <t>P</t>
  </si>
  <si>
    <t>Partial</t>
  </si>
  <si>
    <t>Requirement or Responsibility can only be partially met. The respondent must provide a detailed explanation.</t>
  </si>
  <si>
    <t>{detailed explanation required}</t>
  </si>
  <si>
    <t>Priority</t>
  </si>
  <si>
    <t>Priority Rating</t>
  </si>
  <si>
    <t>Priority Type</t>
  </si>
  <si>
    <t>Definition</t>
  </si>
  <si>
    <t>Mandatory</t>
  </si>
  <si>
    <t>Highly Desirable</t>
  </si>
  <si>
    <t>Preferred</t>
  </si>
  <si>
    <t>Preferred Priority Requirement</t>
  </si>
  <si>
    <t>Minor</t>
  </si>
  <si>
    <t>Categories</t>
  </si>
  <si>
    <t>Description</t>
  </si>
  <si>
    <t>A</t>
  </si>
  <si>
    <t>Business Health, Company Profile and Experience</t>
  </si>
  <si>
    <t>B</t>
  </si>
  <si>
    <t>Migration Support, Vendor Lock-In &amp; Exit Planning</t>
  </si>
  <si>
    <t>C</t>
  </si>
  <si>
    <t>Reliability, Disaster Recovery &amp; Performance</t>
  </si>
  <si>
    <t>D</t>
  </si>
  <si>
    <t>Contracts, Commercials (Service Bundles) &amp; SLAs (SLOs and Remedies)</t>
  </si>
  <si>
    <t>E</t>
  </si>
  <si>
    <t>Service Dependencies and Partnerships</t>
  </si>
  <si>
    <t>F</t>
  </si>
  <si>
    <t>Data Governance and Security</t>
  </si>
  <si>
    <t>G</t>
  </si>
  <si>
    <t>Technologies &amp; Service Roadmap</t>
  </si>
  <si>
    <t>H</t>
  </si>
  <si>
    <t>Business Functional Requirements</t>
  </si>
  <si>
    <t>I</t>
  </si>
  <si>
    <t>Certifications &amp; Standards</t>
  </si>
  <si>
    <t>Sub Categories</t>
  </si>
  <si>
    <t>1.7.0</t>
  </si>
  <si>
    <t>1.7.4</t>
  </si>
  <si>
    <t>Move-Stay</t>
  </si>
  <si>
    <t>1.7.5</t>
  </si>
  <si>
    <t>New Licenses</t>
  </si>
  <si>
    <t>1.7.6</t>
  </si>
  <si>
    <t>License Transfer Policies</t>
  </si>
  <si>
    <t>1.7.7</t>
  </si>
  <si>
    <t>3rd-party tools</t>
  </si>
  <si>
    <t>1.7.8</t>
  </si>
  <si>
    <t>Sizing (Current, Future)</t>
  </si>
  <si>
    <t>1.7.9</t>
  </si>
  <si>
    <t>Hosting (Type, Location, Continuity, Latency)</t>
  </si>
  <si>
    <t>1.7.10</t>
  </si>
  <si>
    <t>SLO / SLR / SLA Requirements</t>
  </si>
  <si>
    <t>1.7.10.1</t>
  </si>
  <si>
    <t>Refresh of Environments</t>
  </si>
  <si>
    <t>1.7.10.2</t>
  </si>
  <si>
    <t>Security Administration</t>
  </si>
  <si>
    <t>1.7.10.3</t>
  </si>
  <si>
    <t>Change Requests</t>
  </si>
  <si>
    <t>1.7.10.4</t>
  </si>
  <si>
    <t>Incident Resolution</t>
  </si>
  <si>
    <t>1.7.10.5</t>
  </si>
  <si>
    <t>Root Cause Analysis</t>
  </si>
  <si>
    <t>1.7.10.6</t>
  </si>
  <si>
    <t>Provisioning</t>
  </si>
  <si>
    <t>1.7.10.7</t>
  </si>
  <si>
    <t>Backup and Retention</t>
  </si>
  <si>
    <t>1.7.10.8</t>
  </si>
  <si>
    <t>Disaster Recovery</t>
  </si>
  <si>
    <t>1.7.10.9</t>
  </si>
  <si>
    <t>Business Continuity</t>
  </si>
  <si>
    <t>1.7.10.10</t>
  </si>
  <si>
    <t>Availability</t>
  </si>
  <si>
    <t>1.7.10.11</t>
  </si>
  <si>
    <t>Deployment Speed</t>
  </si>
  <si>
    <t>1.7.10.12</t>
  </si>
  <si>
    <t>Performance</t>
  </si>
  <si>
    <t>1.7.10.13</t>
  </si>
  <si>
    <t>Help Desk</t>
  </si>
  <si>
    <t>1.7.10.14</t>
  </si>
  <si>
    <t>Account Administration</t>
  </si>
  <si>
    <t>1.7.10.15</t>
  </si>
  <si>
    <t>SAP Administration</t>
  </si>
  <si>
    <t>1.7.13</t>
  </si>
  <si>
    <t>Supplier Experience and Capabilities</t>
  </si>
  <si>
    <t>1.7.15</t>
  </si>
  <si>
    <t>Technical and Functional Requirements</t>
  </si>
  <si>
    <t>1.7.15.2</t>
  </si>
  <si>
    <t>Gartner Cloud Infrastructure Requirements (Prototypes)</t>
  </si>
  <si>
    <t>1.7.15.2.1</t>
  </si>
  <si>
    <t>Baseline</t>
  </si>
  <si>
    <t>1.7.15.2.2</t>
  </si>
  <si>
    <t>Compute</t>
  </si>
  <si>
    <t>1.7.15.2.3</t>
  </si>
  <si>
    <t>Storage</t>
  </si>
  <si>
    <t>1.7.15.2.4</t>
  </si>
  <si>
    <t>Network</t>
  </si>
  <si>
    <t>1.7.15.2.6</t>
  </si>
  <si>
    <t>Security</t>
  </si>
  <si>
    <t>1.7.15.2.6.1</t>
  </si>
  <si>
    <t>Applicable Industry, Standard-Body Standards</t>
  </si>
  <si>
    <t>1.7.15.2.6.2</t>
  </si>
  <si>
    <t>Authentication</t>
  </si>
  <si>
    <t>1.7.15.2.6.3</t>
  </si>
  <si>
    <t>Encryption</t>
  </si>
  <si>
    <t>1.7.15.2.6.4</t>
  </si>
  <si>
    <t>Access</t>
  </si>
  <si>
    <t>1.7.15.2.6.5</t>
  </si>
  <si>
    <t>Remote Access</t>
  </si>
  <si>
    <t>1.7.15.2.6.6</t>
  </si>
  <si>
    <t>Mitigation</t>
  </si>
  <si>
    <t>1.7.15.2.7</t>
  </si>
  <si>
    <t>Software Infrastructure Services</t>
  </si>
  <si>
    <t>1.7.15.2.8</t>
  </si>
  <si>
    <t>Operations Management</t>
  </si>
  <si>
    <t>1.7.15.2.9</t>
  </si>
  <si>
    <t>Vendor Management and Support</t>
  </si>
  <si>
    <t>1.7.15.2.10</t>
  </si>
  <si>
    <t>Compliance and Documentation</t>
  </si>
  <si>
    <t>1.7.15.2.11</t>
  </si>
  <si>
    <t>Service Offerings</t>
  </si>
  <si>
    <t>1.7.15.2.12</t>
  </si>
  <si>
    <t>Support and Service Levels</t>
  </si>
  <si>
    <t>1.7.15.2.13</t>
  </si>
  <si>
    <t>Management and DevOps</t>
  </si>
  <si>
    <t>1.7.15.2.14</t>
  </si>
  <si>
    <t>Price and Billing</t>
  </si>
  <si>
    <t>1.7.15.3</t>
  </si>
  <si>
    <t>1.7.15.4</t>
  </si>
  <si>
    <t>Virtual Machine</t>
  </si>
  <si>
    <t>1.7.15.5</t>
  </si>
  <si>
    <t>Virtual Network</t>
  </si>
  <si>
    <t>1.7.15.6</t>
  </si>
  <si>
    <t>Platform as a Service</t>
  </si>
  <si>
    <t>1.7.15.7</t>
  </si>
  <si>
    <t>1.7.15.8</t>
  </si>
  <si>
    <t>Data Management</t>
  </si>
  <si>
    <t>1.7.15.9</t>
  </si>
  <si>
    <t>Monitoring and Updating Service Status</t>
  </si>
  <si>
    <t>1.7.15.10</t>
  </si>
  <si>
    <t>Additional Backup Services</t>
  </si>
  <si>
    <t>1.7.15.11</t>
  </si>
  <si>
    <t>Disaster Recovery and Business Continuity</t>
  </si>
  <si>
    <t>1.7.15.12</t>
  </si>
  <si>
    <t>Additional Disaster Recovery Services</t>
  </si>
  <si>
    <t>1.7.15.13</t>
  </si>
  <si>
    <t>Managed Solution</t>
  </si>
  <si>
    <t>1.7.15.14</t>
  </si>
  <si>
    <t>Other Services</t>
  </si>
  <si>
    <t>1.7.15.15</t>
  </si>
  <si>
    <t>Transition and Implementation</t>
  </si>
  <si>
    <t>1.7.15.16</t>
  </si>
  <si>
    <t>Migration Services</t>
  </si>
  <si>
    <t>1.7.15.17</t>
  </si>
  <si>
    <t>Database Management</t>
  </si>
  <si>
    <t>1.7.15.18</t>
  </si>
  <si>
    <t>Optional Collaborative Initiatives</t>
  </si>
  <si>
    <t>1.7.15.19</t>
  </si>
  <si>
    <t>Technology Refresh</t>
  </si>
  <si>
    <t>1.7.15.20</t>
  </si>
  <si>
    <t>Invoicing (T's &amp;C's)</t>
  </si>
  <si>
    <t>1.7.15.21</t>
  </si>
  <si>
    <t>Payment Terms (T's &amp;C's)</t>
  </si>
  <si>
    <t>1.7.15.22</t>
  </si>
  <si>
    <t>Agreement Administration and Support to Client</t>
  </si>
  <si>
    <t>1.7.15.23</t>
  </si>
  <si>
    <t>Customer Support</t>
  </si>
  <si>
    <t>1.7.15.24</t>
  </si>
  <si>
    <t>Reporting to Clients</t>
  </si>
  <si>
    <t>1.7.15.25</t>
  </si>
  <si>
    <t>Agreement Management Support to JCC</t>
  </si>
  <si>
    <t>1.7.15.26</t>
  </si>
  <si>
    <t>Account Management Support</t>
  </si>
  <si>
    <t>1.7.15.27</t>
  </si>
  <si>
    <t>Performance Management</t>
  </si>
  <si>
    <t>1.7.15.28</t>
  </si>
  <si>
    <t>Reporting to JCC</t>
  </si>
  <si>
    <t>1.7.15.29</t>
  </si>
  <si>
    <t>Unilateral Amendments to Service Features</t>
  </si>
  <si>
    <t>1.7.15.30</t>
  </si>
  <si>
    <t>Termination</t>
  </si>
  <si>
    <t>1.7.15.31</t>
  </si>
  <si>
    <t>Licenses, Right to Use and Approvals</t>
  </si>
  <si>
    <t>1.7.15.32</t>
  </si>
  <si>
    <t>Accessibility for Americans with Disabilities Act</t>
  </si>
  <si>
    <t>1.7.15.33</t>
  </si>
  <si>
    <t>Pricing Methodology</t>
  </si>
  <si>
    <t>1.7.15.34</t>
  </si>
  <si>
    <t>Optional List Price Refresh</t>
  </si>
  <si>
    <t>1.7.15.35</t>
  </si>
  <si>
    <t>Optional Pricing Refresh</t>
  </si>
  <si>
    <t>1.7.15.36</t>
  </si>
  <si>
    <t>Quick Quote Process</t>
  </si>
  <si>
    <t>1.7.15.37</t>
  </si>
  <si>
    <t>1.7.15.38</t>
  </si>
  <si>
    <t>Monitoring</t>
  </si>
  <si>
    <t>1.7.15.39</t>
  </si>
  <si>
    <t>Analytics</t>
  </si>
  <si>
    <t>1.7.15.40</t>
  </si>
  <si>
    <t>Business Process Review and Improvement</t>
  </si>
  <si>
    <t>1.7.15.41</t>
  </si>
  <si>
    <t>Transformation, Conversion, Fit-to-Standard</t>
  </si>
  <si>
    <t>1.7.15.42</t>
  </si>
  <si>
    <t>Integration and Interfaces</t>
  </si>
  <si>
    <t>1.7.15.43</t>
  </si>
  <si>
    <t>Report Modifications</t>
  </si>
  <si>
    <t>1.7.15.44</t>
  </si>
  <si>
    <t>Code Analysis</t>
  </si>
  <si>
    <t>1.7.15.45</t>
  </si>
  <si>
    <t>Governance</t>
  </si>
  <si>
    <t>1.7.15.46</t>
  </si>
  <si>
    <t>Migration Data Validation</t>
  </si>
  <si>
    <t>1.7.15.47</t>
  </si>
  <si>
    <t>Greenfield, Brownfield, Lift and Shift Cost Analysis</t>
  </si>
  <si>
    <t>1.7.15.48</t>
  </si>
  <si>
    <t>Analyze and Document Existing Cost Variables</t>
  </si>
  <si>
    <t>1.7.15.49</t>
  </si>
  <si>
    <t>Pricing Plans (M&amp;O) OPEX)</t>
  </si>
  <si>
    <t>1.7.15.49.1</t>
  </si>
  <si>
    <t>Pay Per Use</t>
  </si>
  <si>
    <t>1.7.15.49.2</t>
  </si>
  <si>
    <t>On-Demand</t>
  </si>
  <si>
    <t>1.7.15.49.3</t>
  </si>
  <si>
    <t>Dedicated Instance</t>
  </si>
  <si>
    <t>1.7.15.49.4</t>
  </si>
  <si>
    <t>Spot Instance</t>
  </si>
  <si>
    <t>1.7.15.49.5</t>
  </si>
  <si>
    <t>Reservation</t>
  </si>
  <si>
    <t>1.7.15.49.6</t>
  </si>
  <si>
    <t>Handling unused capacity</t>
  </si>
  <si>
    <t>1.7.15.50</t>
  </si>
  <si>
    <t>Migration Sequencing and Dependencies</t>
  </si>
  <si>
    <t>1.7.15.51</t>
  </si>
  <si>
    <t>Mock Migrations</t>
  </si>
  <si>
    <t>1.7.15.52</t>
  </si>
  <si>
    <t>Staffing - Migration</t>
  </si>
  <si>
    <t>1.7.15.53</t>
  </si>
  <si>
    <t>Staff Training - Migration</t>
  </si>
  <si>
    <t>1.7.15.54</t>
  </si>
  <si>
    <t>Staffing - Steady State</t>
  </si>
  <si>
    <t>1.7.15.55</t>
  </si>
  <si>
    <t>Staff Training - Steady State</t>
  </si>
  <si>
    <t>1.7.16</t>
  </si>
  <si>
    <t>Remediation, Testing</t>
  </si>
  <si>
    <t>Responsible</t>
  </si>
  <si>
    <t>Supports</t>
  </si>
  <si>
    <t>Informed</t>
  </si>
  <si>
    <t>RQM-ID</t>
  </si>
  <si>
    <t>Category Code</t>
  </si>
  <si>
    <t>Category of Requirements</t>
  </si>
  <si>
    <t>Requirement Description</t>
  </si>
  <si>
    <t>Priority #</t>
  </si>
  <si>
    <t xml:space="preserve">Priority </t>
  </si>
  <si>
    <t>SubType Category</t>
  </si>
  <si>
    <t>Req Type Classification</t>
  </si>
  <si>
    <t>Vendor</t>
  </si>
  <si>
    <t>JCC</t>
  </si>
  <si>
    <t>SoH</t>
  </si>
  <si>
    <t>S/4</t>
  </si>
  <si>
    <t>Vendor
Response
Code</t>
  </si>
  <si>
    <t>Vendor Response Category</t>
  </si>
  <si>
    <t>Vendor Response Comments</t>
  </si>
  <si>
    <t>AS</t>
  </si>
  <si>
    <t>4.1.1.1</t>
  </si>
  <si>
    <t>1.7.10.6 Provisioning</t>
  </si>
  <si>
    <t>&lt;select&gt;</t>
  </si>
  <si>
    <t>4.1.1.2</t>
  </si>
  <si>
    <t xml:space="preserve">Validate and support Oracle Enterprise DB 12C supportability in cloud.
-Note: Oracle will support only Oracle Linux for cloud Oracle DB operations </t>
  </si>
  <si>
    <t>4.1.1.3</t>
  </si>
  <si>
    <t>Perform a detail HANA sizing exercise to finalize the HANA DB hosting requirements, below are the initial assessment sizes per JCC:
-SAP HANA
-1. ECC:557 GB
-2. BW: 173 GB
-3. Solution Manager: 192 GB
-4. BSI:2GB
-Total HANA License: 1 TB</t>
  </si>
  <si>
    <t>4.1.1.4</t>
  </si>
  <si>
    <t>Provide migration support for the current ECC Train environment :
-Train DB RHEL-Linux 2*32/320GB
-Train CI RHEL-Linux 2*16/20GB</t>
  </si>
  <si>
    <t>4.1.1.5</t>
  </si>
  <si>
    <t>Provide migration support for the current ECC DEV environment:
-Dev DB-RHEL-Linux 4*32/620GB
-Dev CI-RHEL-Linux 2*32/20GB</t>
  </si>
  <si>
    <t>4.1.1.6</t>
  </si>
  <si>
    <t>Provide migration support for the current ECC SBX environment :
-Sandbox DB RHEL-Linux 4*32/620GB
-Sandbox CI RHEL-Linux 2*32/20GB</t>
  </si>
  <si>
    <t>4.1.1.7</t>
  </si>
  <si>
    <t>Conduct cloud migration workshops not limited to but including the below items
-1) Risks associated to move to cloud
-2) Support changes for cloud computing
-3) Evaluate cloud options and build a cloud migration strategy
-4) Cost analysis of top cloud vendors
-5) Potential cost savings and projected ROI date
-6) Identify and conclude the cloud migration tools for JCC cloud migration</t>
  </si>
  <si>
    <t>4.1.1.8</t>
  </si>
  <si>
    <t>Provide migration support for the current EP Stage environment Stage RHEL-Linux 8*64/120GB.</t>
  </si>
  <si>
    <t>4.1.1.9</t>
  </si>
  <si>
    <t xml:space="preserve">Layout the cloud infrastructure details based on the sizing exercise from TR0016.-The details are not limited to but should include:
-1) Number of VMs
-2) CPU cores, Memory and Storage sizes for each VM
-3) Backup and restore sizing
-4) HA and DR </t>
  </si>
  <si>
    <t>4.1.1.10</t>
  </si>
  <si>
    <t>Provide migration support for the current EP Train environment Train RHEL-Linux 2*32/120GB</t>
  </si>
  <si>
    <t>4.1.1.11</t>
  </si>
  <si>
    <t>Ensure that the migration tools are SAP approved for cloud migration of current SAP stack which includes SAP, RHEL and oracle software versions:
-GCP:
-1. Migrate to compute engine for VM migrations include DB
-AWS:
-1. Server Migration Service (AWS SMS)
-2. 1656099 - SAP Applications on AWS: Supported DB/OS and AWS EC2 products
-Azure:
-1. Azure Site Recovery</t>
  </si>
  <si>
    <t>4.1.1.12</t>
  </si>
  <si>
    <t>Provide migration support for the current EP SBX environment Sandbox RHEL-Linux 2*32/120GB.</t>
  </si>
  <si>
    <t>4.1.1.13</t>
  </si>
  <si>
    <t>Provide migration support for the current BW production environment :
-Prod DB-RHEL-Linux 2*32/370GB
-Prod CI-RHEL-Linux 2*16/20GB</t>
  </si>
  <si>
    <t>4.1.1.14</t>
  </si>
  <si>
    <t>Provide migration support for the current BW Stage environment:
-Stage DB RHEL-Linux 2*32/370GB
-Stage CI RHEL-Linux 2*16/20GB</t>
  </si>
  <si>
    <t>4.1.1.15</t>
  </si>
  <si>
    <t>Provide migration support for the current BW QA environment QA DB/CI RHEL-Linux 2*32/270GB.</t>
  </si>
  <si>
    <t>4.1.1.16</t>
  </si>
  <si>
    <t>Provide migration support for the current BW DEV environment Dev DB/CI RHEL-Linux 2*32/120GB.</t>
  </si>
  <si>
    <t>4.1.1.17</t>
  </si>
  <si>
    <t>Provide migration support for the current BW SBX environment Sandbox DB/CI RHEL-Linux 2*32/120GB.</t>
  </si>
  <si>
    <t>4.1.1.18</t>
  </si>
  <si>
    <t>Provide migration support for the current Solution Manager PROD environment PROD DB/CI RHEL-Linux 6*64/420GB.</t>
  </si>
  <si>
    <t>4.1.1.19</t>
  </si>
  <si>
    <t>Provide migration support for the current Solution Manager Stage environment Stage DB/CI RHEL-Linux 4*32/270GB.</t>
  </si>
  <si>
    <t>4.1.1.20</t>
  </si>
  <si>
    <t>Provide migration support for the current Solution Manager SBX environment SBX DB/CI RHEL-Linux 4*32/270GB.</t>
  </si>
  <si>
    <t>4.1.1.21</t>
  </si>
  <si>
    <t>Provide migration support for the current Uperform PROD environment :
-Prod DB-Linux 2*32/120GB
-Prod APP 1 Windows 2*8/20GB
-Prod App 2 Windows 2*8/20GB</t>
  </si>
  <si>
    <t>4.1.1.22</t>
  </si>
  <si>
    <t>Provide migration support for the current Uperform QA environment:
-QA DB-Linux 2*32/120GB
-QA APP 1 Windows 2*8/20GB</t>
  </si>
  <si>
    <t>4.1.1.23</t>
  </si>
  <si>
    <t>Provide migration support for the current Uperform SBX environment:
-Sandbox DB Linux 2*32/120GB
-Sandbox APP 1 Windows 2*8/20GB</t>
  </si>
  <si>
    <t>4.1.1.24</t>
  </si>
  <si>
    <t>Provide migration support for the current BSI production environment RHEL-Linux 2*8/20GB.</t>
  </si>
  <si>
    <t>4.1.1.25</t>
  </si>
  <si>
    <t>Provide migration support for the current BSI Stage environment RHEL-Linux 2*8/20GB.</t>
  </si>
  <si>
    <t>4.1.1.26</t>
  </si>
  <si>
    <t>Provide migration support for the current BSI QA environment RHEL-Linux 2*8/20GB.</t>
  </si>
  <si>
    <t>4.1.1.27</t>
  </si>
  <si>
    <t>Provide migration support for the current BSI Train environment RHEL-Linux 2*8/20GB.</t>
  </si>
  <si>
    <t>4.1.1.28</t>
  </si>
  <si>
    <t>Provide migration support for the current BSI DEV environment RHEL-Linux 2*8/20GB.</t>
  </si>
  <si>
    <t>4.1.1.29</t>
  </si>
  <si>
    <t>Provide migration support for the current BSI SBX environment RHEL-Linux 2*8/20GB.</t>
  </si>
  <si>
    <t>4.1.1.30</t>
  </si>
  <si>
    <t>Provide migration support for the current • Storage Tiers provided by Data Center Vendor FAC required:
- Platinum storage for production
- Nickel storage for non-production</t>
  </si>
  <si>
    <t>4.1.1.31</t>
  </si>
  <si>
    <t>Provide migration support for the current • Current Storage Requirements of SAP Landscape:
- Prod Platinum Storage : 2490 GB 
- Non-Prod Nickel Per environment: 6060 GB
- Total Current Storage Requirement: 8550 GB (8.4 TB)</t>
  </si>
  <si>
    <t>4.1.1.32</t>
  </si>
  <si>
    <t>Provide migration support for the current • Storage Maintenance:
- No performance issues
- Increments of 25 GB for future growths
- Upgrades: Data Center Vendor performed once in last 8 years</t>
  </si>
  <si>
    <t>4.1.1.33</t>
  </si>
  <si>
    <t>Provide migration support for the current • Backup Requirements: FAC required:
- Production Copy has multiple(4) Storage snap shots 
- DR Site is replicated using Storage layer replication
- Standard file systems using storage replication
- Backup Strategy need to be aligned based on Cloud provider for multiple snapshots</t>
  </si>
  <si>
    <t>4.1.1.34</t>
  </si>
  <si>
    <t>Provide migration support for the current • NAS/NFS: 100GB:
- NFS is used for SAP file systems like /usr/sap/trans and /sapmnt
- Three Data centers use their own/separate-NFS file systems locally – FAC required</t>
  </si>
  <si>
    <t>LI</t>
  </si>
  <si>
    <t>4.2.1.1</t>
  </si>
  <si>
    <t>1.7.5 New Licenses</t>
  </si>
  <si>
    <t>4.2.1.2</t>
  </si>
  <si>
    <t>4.2.1.3</t>
  </si>
  <si>
    <t>4.2.1.4</t>
  </si>
  <si>
    <t>Provide SAP Solution Manager License:
-1. Version: 7.2 SP 9
-2. EOL Support is Dec 2025</t>
  </si>
  <si>
    <t>4.2.1.5</t>
  </si>
  <si>
    <t>Provide Ancile-Uperform:
-1. Version: Pending confirmation from Vendor *</t>
  </si>
  <si>
    <t>4.2.1.6</t>
  </si>
  <si>
    <t>Provide Oracle 12c License to  support Ancile Uperform under the JCC's Enterprise Oracle License (no interface with HANA):
-1. Version: 12c
-2. EOL Support is N/A</t>
  </si>
  <si>
    <t>4.2.1.8</t>
  </si>
  <si>
    <t>Provide below DB software licenses:
-SAP HANA
--1. Version: 2.0 SP4
--2. End of Maintenance Support is April 2021
-SAP Adaptive Server Enterprise (ASE)
--1. Version: 16.0 SP03
--2. End of Maintenance Support is DEC 2025</t>
  </si>
  <si>
    <t>4.2.1.9</t>
  </si>
  <si>
    <t xml:space="preserve">Layout the cloud infrastructure details based on the sizing exercise from TR0016.-The details are not limited to but should include the below:
-1) Number of VMs
-2) CPU cores, Memory and Storage sizes for each VM
-3) Backup and restore sizing
-4) HA and DR </t>
  </si>
  <si>
    <t>Ensure that the migration tools are SAP approved for cloud migration of current SAP stack which includes SAP, RHEL and oracle software versions:
-AWS:
-1. Server Migration Service (AWS SMS)
-2. 1656099 - SAP Applications on AWS: Supported DB/OS and AWS EC2 products
-Azure:
-1. Azure Site Recovery</t>
  </si>
  <si>
    <t>1.7.15.16 Migration Services</t>
  </si>
  <si>
    <t>MS</t>
  </si>
  <si>
    <t>4.3.1.1</t>
  </si>
  <si>
    <t>1.7.7 3rd-party tools</t>
  </si>
  <si>
    <t>4.3.1.2</t>
  </si>
  <si>
    <t>1.7.8 Sizing (Current, Future)</t>
  </si>
  <si>
    <t>4.3.1.3</t>
  </si>
  <si>
    <t>Perform a detail HANA sizing exercise to finalize the HANA DB hosting requirements, below are the initial assessment sizes per JCC:
-SAP HANA
-1. ECC:557 GB
-2. BW: 173 GB
-3. Solution Manager: 192 GB
-4. BSI:2GB
--Total HANA License: 1 TB</t>
  </si>
  <si>
    <t>4.3.1.4</t>
  </si>
  <si>
    <t>4.3.1.5</t>
  </si>
  <si>
    <t>Recommend the size of HANA runtime license based on the outcome of HANA sizing exercise from line item TR011:
-SAP HANA
-1. ECC:557 GB
-2. BW: 173 GB
-3. Solution Manager: 192 GB(Optional)
-4. BSI: 20GB(Pending Vendor Confirmation)
--Total HANA License: 1 TB</t>
  </si>
  <si>
    <t>4.3.1.6</t>
  </si>
  <si>
    <t>4.3.1.7</t>
  </si>
  <si>
    <t>Conduct cloud migration workshops not limited to but including:
-1) Risks associated to move to cloud
-2) Support changes for cloud computing
-3) Evaluate cloud options and build a cloud migration strategy
-4) Cost analysis of top cloud vendors
-5) Potential cost savings and projected ROI date
-6) Identify and conclude the cloud migration tools for JCC cloud migration</t>
  </si>
  <si>
    <t>4.3.1.8</t>
  </si>
  <si>
    <t>Perform a detail sizing exercise for all SAP workloads (application servers) to determine the cloud computing requirements.</t>
  </si>
  <si>
    <t>4.3.1.9</t>
  </si>
  <si>
    <t>4.3.1.10</t>
  </si>
  <si>
    <t>4.3.1.11</t>
  </si>
  <si>
    <t>4.3.1.12</t>
  </si>
  <si>
    <t>Perform Initial/first replication at VM level and corresponding delta replications should be done till go-live.</t>
  </si>
  <si>
    <t>1.7.15.4 Virtual Machine</t>
  </si>
  <si>
    <t>4.3.1.13</t>
  </si>
  <si>
    <t>Create Cloud compatible virtual machine snap/image and deploy the cloud VMs using the snap/image.</t>
  </si>
  <si>
    <t>4.3.1.14</t>
  </si>
  <si>
    <t>Execute VMs delta replications for DB VMs and Application VMs at regular intervals to reduce the overall downtime for initial AS-IS cloud migration.</t>
  </si>
  <si>
    <t>4.3.1.15</t>
  </si>
  <si>
    <t>Develop the replication plan for all the environments. Cloud VM replications should be scheduled keeping the JCC Data Center upload bandwidth, thorough POC and planning need.</t>
  </si>
  <si>
    <t>4.3.1.16</t>
  </si>
  <si>
    <t>Develop the replication plan/strategy for all the-JCC SAP environments documented under the section of current hosting assessment(except staging).</t>
  </si>
  <si>
    <t>4.3.1.17</t>
  </si>
  <si>
    <t>Perform a POC for cloud migration and properly define/propose the exact migration timelines for the rest of the SAP environments, considering the internet bandwidth limitations for cloud VM replications.</t>
  </si>
  <si>
    <t>4.3.1.18</t>
  </si>
  <si>
    <t>Execute and document backup and recovery process for all SAP applications including Application servers and DB servers.</t>
  </si>
  <si>
    <t>1.7.10.9 Business Continuity</t>
  </si>
  <si>
    <t>4.3.1.19</t>
  </si>
  <si>
    <t>1.7.10.7 Backup and Retention</t>
  </si>
  <si>
    <t>4.3.1.20</t>
  </si>
  <si>
    <t>Provide premium storage(SSD) for Critical SAP Production applications like SAP ECC, BW and EP.</t>
  </si>
  <si>
    <t>1.7.15.2.3 Storage</t>
  </si>
  <si>
    <t>4.3.1.21</t>
  </si>
  <si>
    <t>4.3.1.22</t>
  </si>
  <si>
    <t>Migrate SAP DEV environment to cloud and perform detail unit testing.</t>
  </si>
  <si>
    <t>4.3.1.23</t>
  </si>
  <si>
    <t>Migrate QA environment to cloud and perform detail regression/integration testing.</t>
  </si>
  <si>
    <t>4.3.1.24</t>
  </si>
  <si>
    <t>Migrate Training environment to cloud and perform detail validations per JCC training requirements.</t>
  </si>
  <si>
    <t>4.3.1.25</t>
  </si>
  <si>
    <t>Migrate Production environment to cloud and perform detail validations.</t>
  </si>
  <si>
    <t>4.3.1.26</t>
  </si>
  <si>
    <t>The downtime of the production cloud migration should not exceed 48 hours.</t>
  </si>
  <si>
    <t>1.7.10.10 Availability</t>
  </si>
  <si>
    <t>4.3.1.27</t>
  </si>
  <si>
    <t>Configure Virtual private cloud (VPC) to host JCC SAP workloads in cloud.</t>
  </si>
  <si>
    <t>1.7.15.5 Virtual Network</t>
  </si>
  <si>
    <t>4.3.1.28</t>
  </si>
  <si>
    <t>Provide and configure Internet gateway, customer gateway and router to access the VPC from JCC locations.</t>
  </si>
  <si>
    <t>4.3.1.29</t>
  </si>
  <si>
    <t>Provide and configure public subnet under VPC, the public subnet should host RDP instances for JCC VM access, NAT gateway for Network address translations.</t>
  </si>
  <si>
    <t>4.3.1.30</t>
  </si>
  <si>
    <t xml:space="preserve">Configure private subnet under VPC to host all the JCC SAP environments. For additional security, Production and Non-production SAP environments should have separate private subnets. </t>
  </si>
  <si>
    <t>4.3.1.31</t>
  </si>
  <si>
    <t>Configure and replicate existing-proxy configuration using Apache(for reverse proxy).</t>
  </si>
  <si>
    <t>4.3.1.32</t>
  </si>
  <si>
    <t>Provide &amp; configure additional security layer for filtering internet/outside data to avoid fishing, hacking etc. Bluecoat is currently used for JCC a similar or same solution should be configured by the vendor.</t>
  </si>
  <si>
    <t>1.7.10.2 Security Administration</t>
  </si>
  <si>
    <t>4.3.1.33</t>
  </si>
  <si>
    <t>Test and ensure the network setup is thoroughly tested and network KPIs are meet for latency and network throughput.</t>
  </si>
  <si>
    <t>4.3.1.34</t>
  </si>
  <si>
    <t>Support the existing SAP SSO to access all SAP environments.</t>
  </si>
  <si>
    <t>1.7.15.2.6.2 Authentication</t>
  </si>
  <si>
    <t>4.3.1.35</t>
  </si>
  <si>
    <t>Validate and test SAP enterprise portal as single point of entry for all end users.</t>
  </si>
  <si>
    <t>1.7.15.2.6.4 Access</t>
  </si>
  <si>
    <t>4.3.1.36</t>
  </si>
  <si>
    <t>Configure and provide reverse proxy, firewall and NATing per industry standards to allow only JCC specific traffic to the cloud SAP environments.</t>
  </si>
  <si>
    <t>4.3.1.37</t>
  </si>
  <si>
    <t>1.7.15.2.6.3 Encryption</t>
  </si>
  <si>
    <t>4.3.1.38</t>
  </si>
  <si>
    <t>4.3.1.39</t>
  </si>
  <si>
    <t xml:space="preserve">Migration to HANA DB:
-1. SAP SUM-DMO(Data Migration Option) should be used to migrate to SAP HANA DB (Suite on HANA, BW on HANA, S/4HANA, B/4 HANA)
-2. Complex Scenario and expected long downtimes with upgrade involved, the downtime should not exceed 24 hours
</t>
  </si>
  <si>
    <t>4.3.1.40</t>
  </si>
  <si>
    <t>Provide and configure one of the below SAP HANA System High availability for S/4HANA and BW on HANA environments with below options:
-1. HANA system replication (Additional Cost)
--a. HANA System replication without pre-load option(Cost effective)
--b. HANA Multitier System Replication with Auto Failover ( Additional Cost)
-2. Compute Engine/host automatic failover/restart (cost effective)
-3. Storage Replication (Most of the Cloud vendors Default Feature)
-4. SAP HANA AUTO host failover (cost effective compared to 1)
-5. Host automatic restore/recovery with HANA Auto start of Services(Cost effective)</t>
  </si>
  <si>
    <t>1.7.15.47 Greenfield, Brownfield, Lift and Shift Cost Analysis</t>
  </si>
  <si>
    <t>4.3.1.41</t>
  </si>
  <si>
    <t>Provide and configure SAP HANA System DR-for S/4 HANA, BW on HANA and solution manager environments with below options:
-1. HANA Multitier System Replication with Auto Failover ( Additional Cost)
-2. Storage Replication to a different zone (Default feature with all Cloud vendors)</t>
  </si>
  <si>
    <t>4.3.1.42</t>
  </si>
  <si>
    <t>Provide SAP HANA Backups using the below policies:
-1. Prod: Daily Production backups with every 4 hours log backups
-2. Prod: Weekly Full backups with daily incremental backups, log backups every 4 hours
-3. Non-Prod: Weekly full backups with every 4 hours log backups
-4. Storage snapshots Mandatory for HANA backups
-5. Archive Log backup file systems are mandatory for staging active archive log backups</t>
  </si>
  <si>
    <t>4.3.1.43</t>
  </si>
  <si>
    <t>Provide SAP application HA for SAP Application Servers and central services. Vendor should present additional application HA options provided by cloud vendors in addition to the below:
-1. Multiple application Servers for ECC, BW and EP
-2. Deploy application servers across two zones
-3. Use Storage replication for Critical application file systems
-SAP Central services: 
-1. Deeply central Services cluster across two zones 
-2. Node1: Central Services Active &amp; ERS Inactive
-3. Node2: Central Service Inactive and ERS active</t>
  </si>
  <si>
    <t>4.3.1.44</t>
  </si>
  <si>
    <t>4.3.1.45</t>
  </si>
  <si>
    <t>Configure HA/DR for Non-SAP Application: Uperform and others
-1. Compute Engine/host automatic failover/restart (cost effective)
-2. Compute Engine live migration in case of HW failure (Minimal disruption to Services)
-3. Storage Replication (Most of the Cloud vendors Default Feature)</t>
  </si>
  <si>
    <t>1.7.10.8 Disaster Recovery</t>
  </si>
  <si>
    <t>4.3.1.46</t>
  </si>
  <si>
    <t>4.3.1.47</t>
  </si>
  <si>
    <t>Vendor must evaluate, adjust and implement below cloud sizing requirements for SAP S/4HANA:
-SAP Application Servers:
--Prod: 3 Servers(PAS, App1, App2) of each 4*32/50GB, 2 Servers(SCS cluster) of each 2*4/25GB
--Staging: No Target Staging environment and DR will be storage replication to a different Zone
--QA: 2 Servers(PAS, App1) of each 4*32/50GB, 2 Servers(SCS cluster) of each 2*4/25GB
--TRN: 1-Servers(PAS+SCS) of 4*32/50GB
--DEV: 1-Servers(PAS+SCS) of 4*32/50GB
--SBX: 1-Servers(PAS+SCS) of 4*32/50GB
-SAP HANA:
--Prod: 1 Host 512/644 GB (Additional HA Node of same size Optional based on RPO/RTO) 
--QA: 1 Host 512/644 GB (Additional HA Node of same size Optional based on RPO/RTO) 
--Staging: No Target Staging environment and DR will be storage replication to a different Zone
--TRN: 1 Host 256 GB
--DEV-SBX: 1 Host 256 GB with 2 DBs(Multi-tenant) with Max 128 GB per Tenant
--SBX: 11 Host 128 GB(Optional if co-exist with DEV)</t>
  </si>
  <si>
    <t>4.3.1.48</t>
  </si>
  <si>
    <t>Evaluate and adjust and implement below cloud sizing requirements for SAP Enterprise Portal:
-SAP Application and DB Server:
--Prod: 1 Central Server (DB &amp; CI) of 8*64/128GB
--Staging: No Target Staging environment and DR will be storage replication to a different Zone
--QA:1 Central Server (DB &amp; CI) of 8*64/128GB
--TRN: 1 Central Server (DB &amp; CI) of 4*32/128GB
--DEV: 1 Central Server (DB &amp; CI) of 4*32/128GB
--SBX: 1 Central Server (DB &amp; CI) of 4*32/128GB</t>
  </si>
  <si>
    <t>4.3.1.49</t>
  </si>
  <si>
    <t>Evaluate and adjust and implement below cloud sizing requirements for SAP Solution Manager (Non HANA):
-SAP Application and DB Server:
--Prod: 1 Central Server (DB &amp; CI) of 8*64/512GB
--Staging: No Target Staging environment and DR will be storage replication to a different Zone
--DEV: 1 Central Server (DB &amp; CI) of 4*32/512GB</t>
  </si>
  <si>
    <t>4.3.1.50</t>
  </si>
  <si>
    <t>Evaluate and adjust and implement below cloud sizing requirements:
-SAP Application server:
--Prod: 1 Central Server (DB &amp; CI) of 4*32/512GB
--Staging: No Target Staging environment and DR will be storage replication to a different Zone
--DEV:-1 Central Server (DB &amp; CI) of 2*16/512GB
-SAP HANA:
--Prod:-1 HANA Host 192/256 GB 
--Staging: No Target Staging environment and DR will be storage replication to a different Zone
--DEV:-1 Hana Host 64/128 GB(Can be co-hosted with BW/ECC SBX HANA systems to reduce costs)</t>
  </si>
  <si>
    <t>4.3.1.51</t>
  </si>
  <si>
    <t>Evaluate and adjust and implement below cloud sizing requirements:
-Application Servers:
--Prod: 2 Servers of each 2*8/25GB
--Staging: No Target Staging environment and DR will be storage replication to a different Zone
--QA: 1 Server 2*8/25GB
--SBX: 1 Server 2*8/25GB
-DB Servers:
--Prod: 2 Servers of each 2*32/120GB
--Staging: No Target Staging environment and DR will be storage replication to a different Zone
--QA: 2 Servers of each 2*32/120GB
--SBX: 2 Servers of each 2*32/120GB</t>
  </si>
  <si>
    <t>4.3.1.52</t>
  </si>
  <si>
    <t>Evaluate and adjust and implement below cloud sizing requirements:
-Servers:
--Prod: 1 Servers of 2*8/20GB
--Staging: No Target Staging environment and DR will be storage replication to a different Zone
--QA:-Servers of 2*8/20GB
--TRN:-Servers of 2*8/20GB (Optional: can co-exist with QA to save VM costs)
--DEV-SBX:-Servers of 2*16/40GB
--SBX:-Servers of 2*8/20GB(Optional: can co-exist with DEV to save VM costs)</t>
  </si>
  <si>
    <t>4.3.1.53</t>
  </si>
  <si>
    <t>Ensure the reduced data foot print for effective HANA DB licensing for SAP BW on HANA and SAP S/4HANA.</t>
  </si>
  <si>
    <t>4.3.1.54</t>
  </si>
  <si>
    <t>Develop and execute a detail house keeping plan to reduce the technical and transactional dataset of BW. Perform House keeping activities including:
-1. Key Pre-requisite for any HANA Migration is data cleanup
-2. BW Housekeeping should be considered for Technical tables to reduce row-store foot print and BW tables to reduce Column store/redundant foot print
-3. SAP BASIS tables like, Job logs, Spools, old/processed TRFCs, dumps, IDOCs should be tackled before initiating the sizing exercise
-4. SAP BW datasets like OLD PSA, PSA error logs, BW Stats data, empty partitions, old PC logs, App log data, cube compression. etc. before initiating sizing report
-5. Periodic cleanup and table reorgs should be performed</t>
  </si>
  <si>
    <t>4.3.1.55</t>
  </si>
  <si>
    <t>Perform a detailed lessons learned work shop after each upgrade/migration cycle to ensure the defects resolutions are documented in the technical plan for next upgrade/migration cycle.</t>
  </si>
  <si>
    <t>4.3.1.56</t>
  </si>
  <si>
    <t>Ensure the compatibility of BW Source System to migrate to HANA, Vendor should Identify the OS, DB and SAP application minimum requirements for HANA migration.</t>
  </si>
  <si>
    <t>4.3.1.57</t>
  </si>
  <si>
    <t>Size the SUM-DMO HW resource requirements and propose the required Infra structure changes required for OSDB migration of BW on Oracle to BW on HANA. Vendor should consider or provisioning an additional DMO application server if required based on the final data foot print for upgrade/migration services.</t>
  </si>
  <si>
    <t>4.3.1.58</t>
  </si>
  <si>
    <t>Perform an in place upgrade and migration (to HANA DB) to avoid any Hostname changes and keep the same end user client/gui connection parameters. Upgrade to latest Hostagent and SPAM updates ahead of migration cycle.</t>
  </si>
  <si>
    <t>1.7.15.50 Migration Sequencing and Dependencies</t>
  </si>
  <si>
    <t>4.3.1.59</t>
  </si>
  <si>
    <t>4.3.1.60</t>
  </si>
  <si>
    <t>4.3.1.61</t>
  </si>
  <si>
    <t>4.3.1.62</t>
  </si>
  <si>
    <t xml:space="preserve">Perform a detailed SAP BW on HANA sizing exercise keeping year-on-year data growth post housekeeping activities. </t>
  </si>
  <si>
    <t>4.3.1.63</t>
  </si>
  <si>
    <t>Vendor must install SAP HANA DB and ensure the SAP TDI standards are meet for all SAP BW environments.</t>
  </si>
  <si>
    <t>4.3.1.64</t>
  </si>
  <si>
    <t>Configure HANA DB -2.0 with latest Support pack for all BW landscape:
-Prod: Primary Scale up Node with Tier1/platinum storage comprised with SSDs (with possible HA solution based on RTO/RPO)
-Prod: HA and DR solution for HANA DB
-QA: Primary scaleup node with Tier2 storage
-Training: Primary scale-up node with Tier2 storage(Training HANA tenant DB can co-exist with QA or DEV HANA DBs)
-DEV and SBX: Primary scale-up node with Tier2 storage, the HANA node should host both BW-DEV and BW-SBX multitenant DBs</t>
  </si>
  <si>
    <t>4.3.1.65</t>
  </si>
  <si>
    <t>4.3.1.66</t>
  </si>
  <si>
    <t>Perform all stages of SUM-DMO activities for SBX, DEV, QA, Training and production.</t>
  </si>
  <si>
    <t>4.3.1.67</t>
  </si>
  <si>
    <t>Develop and execute a detail test plan based on business usage for BW reporting, data loads etc. including: 
-Unit testing in DEV
-Integration/regression testing in QA
-Interface testing( if applicable)
-User acceptance testing in QA</t>
  </si>
  <si>
    <t>1.7.15.46 Migration Data Validation</t>
  </si>
  <si>
    <t>4.3.1.68</t>
  </si>
  <si>
    <t>Develop solution design and remediate DB interfaces that are not compatible with HANA DB post BW on HANA migration.</t>
  </si>
  <si>
    <t>1.7.16 Remediation, Testing</t>
  </si>
  <si>
    <t>4.3.1.69</t>
  </si>
  <si>
    <t>Develop and execute a Mock upgrade/migration to define SAP downtime requirements and validate the target production HW stack.</t>
  </si>
  <si>
    <t>1.7.15.51 Mock Migrations</t>
  </si>
  <si>
    <t>4.3.1.70</t>
  </si>
  <si>
    <t>Develop a detail Knowledge Transfer plan involving elements that are required for post go live support.</t>
  </si>
  <si>
    <t>1.7.15.55 Staff Training - Steady State</t>
  </si>
  <si>
    <t>4.3.1.71</t>
  </si>
  <si>
    <t>Perform a detailed DVM analysis on the existing SAP ECC system and implement the DVM recommendations to reduce the overall data set before the S/4HANA conversion.</t>
  </si>
  <si>
    <t>4.3.1.72</t>
  </si>
  <si>
    <t>Employ standard SAP tool that will be used for performing-Custom code analysis.</t>
  </si>
  <si>
    <t>4.3.1.73</t>
  </si>
  <si>
    <t>Employ standard SAP tool that will be used for performing Simplification items.</t>
  </si>
  <si>
    <t>4.3.1.74</t>
  </si>
  <si>
    <t>Employ standard SAP tools that will be used for performing-Business process analysis and Add-on compatibility.</t>
  </si>
  <si>
    <t>4.3.1.75</t>
  </si>
  <si>
    <t>Employ standard SAP tools that will be used for performing-S/4HANA sizing.</t>
  </si>
  <si>
    <t>4.3.1.76</t>
  </si>
  <si>
    <t>Perform a detailed custom code analysis and group them by application areas. The custom code analysis results should be remediated per JCC requirements.</t>
  </si>
  <si>
    <t>1.7.15.44 Code Analysis</t>
  </si>
  <si>
    <t>4.3.1.77</t>
  </si>
  <si>
    <t>Execute simplification relevance &amp; consistency checks and address all the items in yellow and red from the Simplification check report.</t>
  </si>
  <si>
    <t>4.3.1.78</t>
  </si>
  <si>
    <t>4.3.1.79</t>
  </si>
  <si>
    <t>Identify the list of Business Warehouse extractors that are not compatible (obsolete, not working, not-relevant).-Solutions or alternatives should be provided so that BW on HANA system can still extract and report on the relevant data.</t>
  </si>
  <si>
    <t>4.3.1.80</t>
  </si>
  <si>
    <t>Perform SAP ECC to SAP S/4HANA-conversion/migration using SUM DMO tool.</t>
  </si>
  <si>
    <t>4.3.1.81</t>
  </si>
  <si>
    <t>Perform Custom Code Adaption after executing SUM DMO tool.</t>
  </si>
  <si>
    <t>4.3.1.82</t>
  </si>
  <si>
    <t>Perform App specific post conversion activities after executing SUM DMO tool and adapt the modifications and enhancements using SPDD, SPAU and SPAU_ENH.</t>
  </si>
  <si>
    <t>4.3.1.83</t>
  </si>
  <si>
    <t>4.3.1.84</t>
  </si>
  <si>
    <t>Remediation &amp; Validation</t>
  </si>
  <si>
    <t>4.3.1.85</t>
  </si>
  <si>
    <t>Identify and resolve all Security (PFCG) roles with obsolete transactions and modified transactions.</t>
  </si>
  <si>
    <t>4.3.1.86</t>
  </si>
  <si>
    <t>Perform all SAP application specific follow-on activities for application components like Finance, Human resources etc.</t>
  </si>
  <si>
    <t>4.3.1.87</t>
  </si>
  <si>
    <t>Develop a detailed technical plan for all SAP, non-SAP and Databases interfaced with SAP ECC. The interfaces documented should be thoroughly tested during the Unit testing, Integration and Regression testing.</t>
  </si>
  <si>
    <t>4.3.1.88</t>
  </si>
  <si>
    <t>Develop a comprehensive Unit testing, Integration testing, Regression testing, User acceptance testing plans and develop Test scripts for the same.</t>
  </si>
  <si>
    <t>4.3.1.89</t>
  </si>
  <si>
    <t>Develop training material for end user training.</t>
  </si>
  <si>
    <t>Training</t>
  </si>
  <si>
    <t>4.3.1.90</t>
  </si>
  <si>
    <t>Provide SOPs (standard operation procedures) for all phases of project execution and post go live support. The SOPs should include SAP HANA operations support and SAP S/4HANA, BW on HANA and other application support.</t>
  </si>
  <si>
    <t>4.3.1.91</t>
  </si>
  <si>
    <t>Develop a detailed Knowledge Transfer plan. All KT documents should be developed with one standard template approved by JCC.</t>
  </si>
  <si>
    <t>4.3.1.92</t>
  </si>
  <si>
    <t>4.3.1.93</t>
  </si>
  <si>
    <t>4.3.1.94</t>
  </si>
  <si>
    <t>4.3.1.95</t>
  </si>
  <si>
    <t>1.7.9 Hosting (Type, Location, Continuity, Latency)</t>
  </si>
  <si>
    <t>1.7.15.2.6 Security</t>
  </si>
  <si>
    <t>Implement the Phoenix Target environment on one of the JCC's Cloud Service Providers (AZ or AWS).</t>
  </si>
  <si>
    <t>Implement and follow the JCC cloud security architecture framework (See Exhibit 16).</t>
  </si>
  <si>
    <t>Provide tools to migrate the on-premise SAP workloads (including DB) VMs running on RHEL 6 to Cloud VMs running on RHEL 8.
-Note: There are restrictions on upload speeds max up to 20 Mbps and business downtime of maximum 48 hours</t>
  </si>
  <si>
    <t>Provide tools to migrate the on-premise SAP workloads (including DB) VMs running on RHEL 6 to Cloud VMs running on RHEL 8
-Note: There are restrictions on upload speeds max up to 20 Mbps and business downtime of maximum 48 hours.</t>
  </si>
  <si>
    <t>Execute the below SUM DMO roadmap steps for all SAP environments like SBX, DEV, QA, Training and Production:
-HW build
-Access management
-Source ECC system readiness
-House keeping
-Upgrade Preparation
-Migration Preparation
-Upgrade with SUM-DMO (up-time)
-Upgrade with SUM-DMO(down-time)
-Post processing
-Cutover and Transport Migration
-Go live Readiness and sign-off</t>
  </si>
  <si>
    <t>Implement BW ABAP analyzer and BW migration cockpit in all SAP BW On Oracle systems.</t>
  </si>
  <si>
    <t>Perform all stages of SUM-DMO activities to upgrade &amp; migrate BW On Oracle (NW 7.4) to BW on HANA(Latest NW stack).</t>
  </si>
  <si>
    <t>4.2.1.7</t>
  </si>
  <si>
    <t>Follow the current backup schedule policies for production and non-production environments.</t>
  </si>
  <si>
    <t>Develop Knowledge Transfer (KT) documents for conducting KT sessions.</t>
  </si>
  <si>
    <t>Resolve all ATC (ABAP Test Cockpit) simplification issues identified post conversion.</t>
  </si>
  <si>
    <t>Execute Add-on compatibility and identify the list of incompatible SAP Add-ons. The non-compatible Add-ons should be remediated with the corresponding vendors and solution should be implemented to retain the Add-on functionality.</t>
  </si>
  <si>
    <t>Execute SAP BW Migration cockpit to identify all the gaps/issues on the source BW system including-but not limited to: ABAP routines for non-optimized for HANA, transformation absolute in HANA, customer object analysis, inactive BW objects, etc.</t>
  </si>
  <si>
    <t>Execute upgrade of SAP-dependent software that is mandatory for SAP BW on Oracle migration to BW on HANA</t>
  </si>
  <si>
    <t>Configure HA/DR for SAP ASE DB used for Enterprise Portal. Additional options (not limited to below) based on the cloud vendor should be thoroughly evaluated with JCC team before implementing for the JCC enterprise applications/Databases
-1. Compute Engine/host automatic failover/restart (cost effective)
-2. Compute Engine live migration in case of HW failure (Minimal disruption to Services)
-3. VM/Storage Replication (Most of the Cloud vendors Default Feature)</t>
  </si>
  <si>
    <t>Provide customer-controlled encryption across all SAP services.</t>
  </si>
  <si>
    <t>Perform a detail Non-HANA sizing exercise to finalize the HANA DB hosting requirements, below are the initial assessment sizes per JCC:
-Non-HANA DBs
-1. SAP EP: 100 GB(SAP ASE)No Additional cost
-2. Uperform: 120 GB(Oracle/MSSQL)
-3. Solution Manager: 420 GB(SAP ASE-Optional) No additional cost</t>
  </si>
  <si>
    <t>Provide the required SAP S/4 and HANA licenses based on the outcome of sizing exercise.</t>
  </si>
  <si>
    <t>Provide the migration tools for ASIS VM migration to public cloud, the tools should meet the downtime requirements for cloud migration. The restrictions like maximum allowable downtime and limited Mbps upload bandwidth must be considered.</t>
  </si>
  <si>
    <t>Consider Tier 2/3 storage for all non-production systems which is cost effective.</t>
  </si>
  <si>
    <t>Evaluate and adjust and implement below cloud sizing requirements for SAP BW on HANA:
-SAP Application Servers:
--Prod: 4*16/50GB
--QA: 4*16/50GB
--BW DEV-SBX: 4*32/100GB
-SAP HANA:
--Prod:-192/208/244/256 GB 
--QA:-192/208/244/256 GB 
--DEV-SBX:-192/208/244/256 GB (Multi-tenant)</t>
  </si>
  <si>
    <t>Configure and provide data encryption for all SAP systems at DB and Storage level as applicable. For example: in case of HANA DB HANA DB replication for DATA and Log should be configured for all SAP instances running on HANA DB</t>
  </si>
  <si>
    <t>Every requirement designated with an RQM-ID in the RTM has been  given a “Priority” rating from 1 to 4, indicating the JCC desirability.  A priority 1 indicates a Mandatory requirement while a  4 is the lowest rating.</t>
  </si>
  <si>
    <t>Mandatory Requirement / Respondent may be disqualified for not meeting requirement</t>
  </si>
  <si>
    <t xml:space="preserve">High Priority Requirement. Very important but not a disqualifiable Requirement. </t>
  </si>
  <si>
    <t>Minor Priority Requirement / Nice to Have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</si>
</sst>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0"/>
      <color theme="1"/>
      <name val="Calibri"/>
      <family val="2"/>
      <scheme val="minor"/>
    </font>
    <font>
      <sz val="12"/>
      <color theme="1"/>
      <name val="Calibri"/>
      <family val="2"/>
      <scheme val="minor"/>
    </font>
    <font>
      <sz val="11"/>
      <color theme="1"/>
      <name val="Calibri"/>
      <family val="2"/>
      <scheme val="minor"/>
    </font>
    <font>
      <b/>
      <sz val="10"/>
      <color theme="1"/>
      <name val="Calibri"/>
      <family val="2"/>
      <scheme val="minor"/>
    </font>
    <font>
      <u/>
      <sz val="14"/>
      <color theme="1"/>
      <name val="Arial Black"/>
      <family val="2"/>
    </font>
    <font>
      <sz val="13"/>
      <color theme="1"/>
      <name val="Arial Black"/>
      <family val="2"/>
    </font>
    <font>
      <sz val="12"/>
      <color theme="1"/>
      <name val="Arial Black"/>
      <family val="1"/>
    </font>
    <font>
      <sz val="12"/>
      <color theme="1"/>
      <name val="Times New Roman"/>
      <family val="1"/>
    </font>
    <font>
      <b/>
      <sz val="12"/>
      <color theme="1"/>
      <name val="Calibri"/>
      <family val="2"/>
      <scheme val="minor"/>
    </font>
    <font>
      <b/>
      <sz val="10"/>
      <name val="Calibri"/>
      <family val="2"/>
      <scheme val="minor"/>
    </font>
    <font>
      <sz val="11"/>
      <color theme="1"/>
      <name val="Arial Black"/>
      <family val="1"/>
    </font>
    <font>
      <sz val="14"/>
      <color theme="1"/>
      <name val="Calibri"/>
      <family val="2"/>
      <scheme val="minor"/>
    </font>
    <font>
      <b/>
      <sz val="10"/>
      <color theme="1"/>
      <name val="Arial Black"/>
      <family val="2"/>
    </font>
    <font>
      <sz val="10"/>
      <color theme="1"/>
      <name val="Arial Black"/>
      <family val="1"/>
    </font>
    <font>
      <b/>
      <sz val="22"/>
      <color theme="1"/>
      <name val="Calibri"/>
      <family val="2"/>
      <scheme val="minor"/>
    </font>
    <font>
      <sz val="10"/>
      <color theme="1"/>
      <name val="Calibri"/>
      <family val="2"/>
      <scheme val="minor"/>
    </font>
    <font>
      <sz val="8"/>
      <name val="Arial"/>
      <family val="2"/>
    </font>
    <font>
      <sz val="10"/>
      <name val="Arial"/>
      <family val="2"/>
    </font>
    <font>
      <b/>
      <sz val="10"/>
      <color theme="1"/>
      <name val="Calibri"/>
      <family val="2"/>
    </font>
    <font>
      <b/>
      <sz val="12"/>
      <name val="Calibri"/>
      <family val="2"/>
    </font>
    <font>
      <b/>
      <sz val="10"/>
      <name val="Calibri"/>
      <family val="2"/>
    </font>
    <font>
      <sz val="11"/>
      <color theme="1"/>
      <name val="Times New Roman"/>
      <family val="1"/>
    </font>
    <font>
      <b/>
      <sz val="12"/>
      <color theme="1"/>
      <name val="Times New Roman"/>
      <family val="1"/>
    </font>
    <font>
      <b/>
      <sz val="11"/>
      <color theme="1"/>
      <name val="Times New Roman"/>
      <family val="1"/>
    </font>
    <font>
      <sz val="8"/>
      <name val="Calibri"/>
      <family val="2"/>
      <scheme val="minor"/>
    </font>
    <font>
      <b/>
      <sz val="11"/>
      <color theme="1"/>
      <name val="Calibri"/>
      <family val="2"/>
      <scheme val="minor"/>
    </font>
    <font>
      <sz val="9"/>
      <color theme="1"/>
      <name val="Consolas"/>
      <family val="3"/>
    </font>
    <font>
      <sz val="9"/>
      <name val="Consolas"/>
      <family val="3"/>
    </font>
    <font>
      <sz val="9"/>
      <color rgb="FF000000"/>
      <name val="Consolas"/>
      <family val="3"/>
    </font>
  </fonts>
  <fills count="11">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C000"/>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indexed="44"/>
        <bgColor indexed="64"/>
      </patternFill>
    </fill>
    <fill>
      <patternFill patternType="solid">
        <fgColor indexed="34"/>
        <bgColor indexed="64"/>
      </patternFill>
    </fill>
    <fill>
      <patternFill patternType="solid">
        <fgColor indexed="4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DBDBDB"/>
      </bottom>
      <diagonal/>
    </border>
    <border>
      <left style="medium">
        <color indexed="64"/>
      </left>
      <right style="medium">
        <color indexed="64"/>
      </right>
      <top/>
      <bottom style="medium">
        <color rgb="FFDBDBDB"/>
      </bottom>
      <diagonal/>
    </border>
    <border>
      <left style="medium">
        <color indexed="64"/>
      </left>
      <right style="medium">
        <color indexed="64"/>
      </right>
      <top style="medium">
        <color rgb="FFDBDBDB"/>
      </top>
      <bottom style="medium">
        <color indexed="64"/>
      </bottom>
      <diagonal/>
    </border>
    <border>
      <left/>
      <right style="medium">
        <color indexed="64"/>
      </right>
      <top style="medium">
        <color rgb="FFDBDBDB"/>
      </top>
      <bottom style="medium">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0" borderId="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7" fillId="0" borderId="0"/>
  </cellStyleXfs>
  <cellXfs count="107">
    <xf numFmtId="0" fontId="0" fillId="0" borderId="0" xfId="0"/>
    <xf numFmtId="0" fontId="0" fillId="0" borderId="0" xfId="0" applyAlignment="1">
      <alignment vertical="top" wrapText="1"/>
    </xf>
    <xf numFmtId="0" fontId="0" fillId="0" borderId="0" xfId="0" applyAlignment="1">
      <alignment vertical="top"/>
    </xf>
    <xf numFmtId="1" fontId="0" fillId="0" borderId="0" xfId="0" applyNumberFormat="1" applyAlignment="1">
      <alignment horizontal="center" vertical="top"/>
    </xf>
    <xf numFmtId="0" fontId="4" fillId="0" borderId="0" xfId="0" applyFont="1" applyAlignment="1">
      <alignment vertical="top"/>
    </xf>
    <xf numFmtId="0" fontId="5" fillId="0" borderId="0" xfId="0" applyFont="1" applyAlignment="1">
      <alignment horizontal="left" vertical="top"/>
    </xf>
    <xf numFmtId="0" fontId="6" fillId="0" borderId="0" xfId="0" applyFont="1" applyAlignment="1">
      <alignment vertical="top"/>
    </xf>
    <xf numFmtId="0" fontId="7" fillId="0" borderId="0" xfId="0" applyFont="1" applyBorder="1" applyAlignment="1">
      <alignment vertical="top" wrapText="1"/>
    </xf>
    <xf numFmtId="0" fontId="0" fillId="0" borderId="0" xfId="0" applyFont="1" applyAlignment="1">
      <alignment vertical="top" wrapText="1"/>
    </xf>
    <xf numFmtId="0" fontId="7" fillId="0" borderId="0" xfId="0" applyFont="1" applyBorder="1" applyAlignment="1">
      <alignment horizontal="center" vertical="top" wrapText="1"/>
    </xf>
    <xf numFmtId="0" fontId="0" fillId="0" borderId="0" xfId="0" applyAlignment="1">
      <alignment horizontal="center" vertical="top" wrapText="1"/>
    </xf>
    <xf numFmtId="0" fontId="11" fillId="0" borderId="0" xfId="0" applyFont="1" applyBorder="1" applyAlignment="1">
      <alignment vertical="top" wrapText="1"/>
    </xf>
    <xf numFmtId="0" fontId="13" fillId="0" borderId="0" xfId="0" applyFont="1" applyAlignment="1">
      <alignment vertical="top"/>
    </xf>
    <xf numFmtId="0" fontId="13" fillId="0" borderId="0" xfId="0" applyFont="1" applyAlignment="1">
      <alignment horizontal="left" vertical="top"/>
    </xf>
    <xf numFmtId="0" fontId="0" fillId="0" borderId="0" xfId="0" applyBorder="1" applyAlignment="1">
      <alignment vertical="top"/>
    </xf>
    <xf numFmtId="0" fontId="0" fillId="0" borderId="0" xfId="0" applyBorder="1" applyAlignment="1">
      <alignment horizontal="center" vertical="top"/>
    </xf>
    <xf numFmtId="49" fontId="9" fillId="0" borderId="0" xfId="0" applyNumberFormat="1" applyFont="1" applyFill="1" applyBorder="1" applyAlignment="1">
      <alignment horizontal="center" vertical="top"/>
    </xf>
    <xf numFmtId="49" fontId="9" fillId="0" borderId="0" xfId="0" applyNumberFormat="1" applyFont="1" applyBorder="1" applyAlignment="1">
      <alignment horizontal="center" vertical="top"/>
    </xf>
    <xf numFmtId="0" fontId="3" fillId="0" borderId="0" xfId="0" applyNumberFormat="1" applyFont="1" applyFill="1" applyBorder="1" applyAlignment="1">
      <alignment horizontal="center" vertical="top" wrapText="1"/>
    </xf>
    <xf numFmtId="0" fontId="14" fillId="0" borderId="0" xfId="0" applyFont="1" applyAlignment="1">
      <alignment vertical="top"/>
    </xf>
    <xf numFmtId="0" fontId="0" fillId="0" borderId="0" xfId="0" applyAlignment="1">
      <alignment vertical="center" wrapText="1"/>
    </xf>
    <xf numFmtId="0" fontId="3" fillId="4" borderId="1" xfId="0" applyFont="1" applyFill="1" applyBorder="1" applyAlignment="1">
      <alignment horizontal="center" vertical="center" wrapText="1"/>
    </xf>
    <xf numFmtId="0" fontId="10" fillId="3" borderId="6" xfId="0" applyFont="1" applyFill="1" applyBorder="1" applyAlignment="1">
      <alignment horizontal="center" vertical="top"/>
    </xf>
    <xf numFmtId="0" fontId="10" fillId="3" borderId="6" xfId="0" applyFont="1" applyFill="1" applyBorder="1" applyAlignment="1">
      <alignment vertical="top"/>
    </xf>
    <xf numFmtId="0" fontId="6" fillId="3" borderId="10" xfId="0" applyFont="1" applyFill="1" applyBorder="1" applyAlignment="1">
      <alignment vertical="top"/>
    </xf>
    <xf numFmtId="0" fontId="6" fillId="3" borderId="11" xfId="0" applyFont="1" applyFill="1" applyBorder="1" applyAlignment="1">
      <alignment vertical="top"/>
    </xf>
    <xf numFmtId="0" fontId="6" fillId="3" borderId="12" xfId="0" applyFont="1" applyFill="1" applyBorder="1" applyAlignment="1">
      <alignment vertical="top"/>
    </xf>
    <xf numFmtId="0" fontId="8" fillId="0" borderId="1" xfId="0" applyFont="1" applyBorder="1" applyAlignment="1">
      <alignment vertical="center"/>
    </xf>
    <xf numFmtId="0" fontId="18" fillId="0" borderId="1" xfId="0" applyFont="1" applyBorder="1" applyAlignment="1">
      <alignment horizontal="center" vertical="center"/>
    </xf>
    <xf numFmtId="0" fontId="19" fillId="5" borderId="1" xfId="0" quotePrefix="1" applyFont="1" applyFill="1" applyBorder="1" applyAlignment="1">
      <alignment horizontal="center" vertical="center" wrapText="1"/>
    </xf>
    <xf numFmtId="0" fontId="21" fillId="0" borderId="15" xfId="0" applyFont="1" applyBorder="1" applyAlignment="1">
      <alignment horizontal="justify" vertical="center"/>
    </xf>
    <xf numFmtId="0" fontId="21" fillId="0" borderId="16" xfId="0" applyFont="1" applyBorder="1" applyAlignment="1">
      <alignment horizontal="justify" vertical="center"/>
    </xf>
    <xf numFmtId="0" fontId="21" fillId="0" borderId="7" xfId="0" applyFont="1" applyBorder="1" applyAlignment="1">
      <alignment horizontal="justify" vertical="center"/>
    </xf>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2" fillId="0" borderId="17" xfId="0" applyFont="1" applyBorder="1" applyAlignment="1">
      <alignment horizontal="center" wrapText="1"/>
    </xf>
    <xf numFmtId="0" fontId="22" fillId="0" borderId="8" xfId="0" applyFont="1" applyBorder="1" applyAlignment="1">
      <alignment horizontal="center" wrapText="1"/>
    </xf>
    <xf numFmtId="0" fontId="23" fillId="0" borderId="18" xfId="0" applyFont="1" applyBorder="1" applyAlignment="1">
      <alignment horizontal="justify" vertical="center"/>
    </xf>
    <xf numFmtId="0" fontId="21" fillId="0" borderId="18" xfId="0" applyFont="1" applyBorder="1" applyAlignment="1">
      <alignment horizontal="justify" vertical="center"/>
    </xf>
    <xf numFmtId="0" fontId="23" fillId="0" borderId="19" xfId="0" applyFont="1" applyBorder="1" applyAlignment="1">
      <alignment horizontal="justify" vertical="center"/>
    </xf>
    <xf numFmtId="0" fontId="21" fillId="0" borderId="19" xfId="0" applyFont="1" applyBorder="1" applyAlignment="1">
      <alignment horizontal="justify" vertical="center"/>
    </xf>
    <xf numFmtId="0" fontId="21" fillId="0" borderId="19" xfId="0" applyFont="1" applyBorder="1" applyAlignment="1">
      <alignment horizontal="left" vertical="center" indent="7"/>
    </xf>
    <xf numFmtId="49" fontId="0" fillId="0" borderId="0" xfId="0" applyNumberFormat="1" applyAlignment="1">
      <alignment horizontal="center" vertical="top"/>
    </xf>
    <xf numFmtId="0" fontId="23" fillId="6" borderId="20" xfId="0" applyFont="1" applyFill="1" applyBorder="1" applyAlignment="1">
      <alignment horizontal="justify" vertical="center"/>
    </xf>
    <xf numFmtId="0" fontId="21" fillId="6" borderId="21" xfId="0" applyFont="1" applyFill="1" applyBorder="1" applyAlignment="1">
      <alignment horizontal="justify" vertical="center"/>
    </xf>
    <xf numFmtId="0" fontId="0" fillId="0" borderId="0" xfId="0" applyNumberFormat="1" applyAlignment="1">
      <alignment horizontal="center" vertical="top"/>
    </xf>
    <xf numFmtId="0" fontId="0" fillId="0" borderId="1" xfId="0" applyBorder="1" applyAlignment="1">
      <alignment vertical="top"/>
    </xf>
    <xf numFmtId="0" fontId="0" fillId="0" borderId="1" xfId="0" applyNumberFormat="1" applyFont="1" applyFill="1" applyBorder="1" applyAlignment="1">
      <alignment vertical="top" wrapText="1"/>
    </xf>
    <xf numFmtId="0" fontId="0" fillId="0" borderId="1" xfId="0" applyNumberFormat="1" applyFont="1" applyFill="1" applyBorder="1" applyAlignment="1">
      <alignment vertical="top"/>
    </xf>
    <xf numFmtId="0" fontId="0" fillId="0" borderId="1" xfId="0" applyFill="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top" wrapText="1"/>
    </xf>
    <xf numFmtId="0" fontId="1" fillId="0" borderId="0" xfId="0" applyFont="1" applyBorder="1" applyAlignment="1">
      <alignment vertical="top" wrapText="1"/>
    </xf>
    <xf numFmtId="49" fontId="0" fillId="0" borderId="1" xfId="0" applyNumberFormat="1" applyFill="1" applyBorder="1" applyAlignment="1">
      <alignment vertical="top" wrapText="1"/>
    </xf>
    <xf numFmtId="0" fontId="0" fillId="0" borderId="1" xfId="0" quotePrefix="1" applyFont="1" applyFill="1" applyBorder="1" applyAlignment="1">
      <alignment horizontal="center" vertical="center" wrapText="1"/>
    </xf>
    <xf numFmtId="1" fontId="0" fillId="0" borderId="1" xfId="0" applyNumberFormat="1" applyFill="1" applyBorder="1" applyAlignment="1">
      <alignment horizontal="center" vertical="top"/>
    </xf>
    <xf numFmtId="0" fontId="15" fillId="0" borderId="1" xfId="7" applyFill="1" applyBorder="1" applyAlignment="1">
      <alignment horizontal="center" vertical="top" wrapText="1"/>
    </xf>
    <xf numFmtId="0" fontId="15" fillId="0" borderId="1" xfId="7" applyFill="1" applyBorder="1" applyAlignment="1">
      <alignment vertical="top" wrapText="1"/>
    </xf>
    <xf numFmtId="0" fontId="17" fillId="0" borderId="1" xfId="2" applyNumberFormat="1" applyFont="1" applyFill="1" applyBorder="1" applyAlignment="1" applyProtection="1">
      <alignment horizontal="left" vertical="top" wrapText="1" indent="1"/>
    </xf>
    <xf numFmtId="49" fontId="15" fillId="0" borderId="1" xfId="3" applyNumberFormat="1" applyFill="1" applyBorder="1" applyAlignment="1">
      <alignment horizontal="center" vertical="top"/>
    </xf>
    <xf numFmtId="2" fontId="0" fillId="0" borderId="1" xfId="0" applyNumberFormat="1" applyFill="1" applyBorder="1" applyAlignment="1">
      <alignment vertical="top" wrapText="1"/>
    </xf>
    <xf numFmtId="2" fontId="0" fillId="0" borderId="1" xfId="0" applyNumberFormat="1" applyFont="1" applyFill="1" applyBorder="1" applyAlignment="1">
      <alignment vertical="top" wrapText="1"/>
    </xf>
    <xf numFmtId="0" fontId="0" fillId="0" borderId="1" xfId="0" applyFill="1" applyBorder="1" applyAlignment="1">
      <alignment vertical="top" wrapText="1"/>
    </xf>
    <xf numFmtId="49" fontId="0" fillId="0" borderId="1" xfId="0" applyNumberFormat="1" applyFill="1" applyBorder="1" applyAlignment="1">
      <alignment horizontal="center" vertical="top"/>
    </xf>
    <xf numFmtId="0" fontId="0" fillId="7" borderId="0" xfId="0" applyFont="1" applyFill="1" applyAlignment="1">
      <alignment vertical="top"/>
    </xf>
    <xf numFmtId="0" fontId="0" fillId="7" borderId="0" xfId="0" applyFill="1" applyAlignment="1">
      <alignment vertical="top"/>
    </xf>
    <xf numFmtId="0" fontId="0" fillId="0" borderId="0" xfId="0" applyFill="1" applyAlignment="1">
      <alignment vertical="top"/>
    </xf>
    <xf numFmtId="0" fontId="0" fillId="0" borderId="1" xfId="0" applyBorder="1" applyAlignment="1">
      <alignment vertical="center" wrapText="1"/>
    </xf>
    <xf numFmtId="49" fontId="0" fillId="0" borderId="1" xfId="3" applyNumberFormat="1" applyFont="1" applyFill="1" applyBorder="1" applyAlignment="1">
      <alignment horizontal="center" vertical="top" wrapText="1"/>
    </xf>
    <xf numFmtId="0" fontId="1" fillId="0" borderId="1" xfId="0" applyFont="1" applyBorder="1" applyAlignment="1">
      <alignment vertical="center" wrapText="1"/>
    </xf>
    <xf numFmtId="0" fontId="1" fillId="0" borderId="5" xfId="0" applyFont="1" applyBorder="1" applyAlignment="1">
      <alignment vertical="top" wrapText="1"/>
    </xf>
    <xf numFmtId="0" fontId="25" fillId="8" borderId="22" xfId="0" applyNumberFormat="1"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9" borderId="22" xfId="0" applyNumberFormat="1" applyFont="1" applyFill="1" applyBorder="1" applyAlignment="1">
      <alignment horizontal="center" vertical="center" wrapText="1"/>
    </xf>
    <xf numFmtId="0" fontId="16" fillId="0" borderId="1" xfId="2" applyNumberFormat="1" applyFont="1" applyFill="1" applyBorder="1" applyAlignment="1" applyProtection="1">
      <alignment horizontal="center" vertical="top" wrapText="1"/>
    </xf>
    <xf numFmtId="0" fontId="25" fillId="9" borderId="22" xfId="0" applyFont="1" applyFill="1" applyBorder="1" applyAlignment="1">
      <alignment horizontal="center" vertical="top" wrapText="1"/>
    </xf>
    <xf numFmtId="0" fontId="25" fillId="9" borderId="22" xfId="0" applyFont="1" applyFill="1" applyBorder="1" applyAlignment="1">
      <alignment horizontal="center" vertical="center" wrapText="1"/>
    </xf>
    <xf numFmtId="0" fontId="26" fillId="0" borderId="22" xfId="0" applyFont="1" applyFill="1" applyBorder="1" applyAlignment="1">
      <alignment horizontal="left" vertical="top"/>
    </xf>
    <xf numFmtId="49" fontId="26" fillId="0" borderId="22" xfId="3" applyNumberFormat="1" applyFont="1" applyFill="1" applyBorder="1" applyAlignment="1">
      <alignment horizontal="center" vertical="top" wrapText="1"/>
    </xf>
    <xf numFmtId="0" fontId="26" fillId="0" borderId="22" xfId="0" applyNumberFormat="1" applyFont="1" applyFill="1" applyBorder="1" applyAlignment="1">
      <alignment vertical="top" wrapText="1"/>
    </xf>
    <xf numFmtId="0" fontId="26" fillId="0" borderId="22" xfId="0" applyFont="1" applyFill="1" applyBorder="1" applyAlignment="1">
      <alignment horizontal="left" vertical="top" wrapText="1"/>
    </xf>
    <xf numFmtId="1" fontId="26" fillId="0" borderId="22" xfId="0" applyNumberFormat="1" applyFont="1" applyFill="1" applyBorder="1" applyAlignment="1">
      <alignment horizontal="center" vertical="top"/>
    </xf>
    <xf numFmtId="0" fontId="26" fillId="0" borderId="22" xfId="0" applyNumberFormat="1" applyFont="1" applyFill="1" applyBorder="1" applyAlignment="1">
      <alignment vertical="top"/>
    </xf>
    <xf numFmtId="0" fontId="26" fillId="0" borderId="22" xfId="7" applyFont="1" applyFill="1" applyBorder="1" applyAlignment="1">
      <alignment horizontal="center" vertical="top" wrapText="1"/>
    </xf>
    <xf numFmtId="0" fontId="26" fillId="0" borderId="22" xfId="7" applyFont="1" applyFill="1" applyBorder="1" applyAlignment="1">
      <alignment vertical="top" wrapText="1"/>
    </xf>
    <xf numFmtId="0" fontId="26" fillId="10" borderId="22" xfId="7" applyFont="1" applyFill="1" applyBorder="1" applyAlignment="1">
      <alignment horizontal="center" vertical="top" wrapText="1"/>
    </xf>
    <xf numFmtId="0" fontId="27" fillId="10" borderId="22" xfId="2" applyNumberFormat="1" applyFont="1" applyFill="1" applyBorder="1" applyAlignment="1" applyProtection="1">
      <alignment horizontal="center" vertical="top" wrapText="1"/>
    </xf>
    <xf numFmtId="0" fontId="27" fillId="10" borderId="22" xfId="2" applyNumberFormat="1" applyFont="1" applyFill="1" applyBorder="1" applyAlignment="1" applyProtection="1">
      <alignment horizontal="left" vertical="top" wrapText="1" indent="1"/>
    </xf>
    <xf numFmtId="49" fontId="26" fillId="0" borderId="22" xfId="0" applyNumberFormat="1" applyFont="1" applyFill="1" applyBorder="1" applyAlignment="1">
      <alignment horizontal="left" vertical="top" wrapText="1"/>
    </xf>
    <xf numFmtId="2" fontId="26" fillId="0" borderId="22" xfId="0" applyNumberFormat="1" applyFont="1" applyFill="1" applyBorder="1" applyAlignment="1">
      <alignment horizontal="left" vertical="top" wrapText="1"/>
    </xf>
    <xf numFmtId="0" fontId="12" fillId="2" borderId="2" xfId="3" applyFont="1" applyFill="1" applyBorder="1" applyAlignment="1">
      <alignment vertical="top" wrapText="1"/>
    </xf>
    <xf numFmtId="0" fontId="12" fillId="2" borderId="3" xfId="3" applyFont="1" applyFill="1" applyBorder="1" applyAlignment="1">
      <alignment vertical="top" wrapText="1"/>
    </xf>
    <xf numFmtId="0" fontId="1" fillId="0" borderId="4" xfId="3" applyFont="1" applyBorder="1" applyAlignment="1">
      <alignment horizontal="center" vertical="top" wrapText="1"/>
    </xf>
    <xf numFmtId="0" fontId="1" fillId="0" borderId="5" xfId="3" applyFont="1" applyBorder="1" applyAlignment="1">
      <alignment vertical="top" wrapText="1"/>
    </xf>
    <xf numFmtId="0" fontId="12" fillId="2" borderId="1" xfId="3" applyFont="1" applyFill="1" applyBorder="1" applyAlignment="1">
      <alignment vertical="top" wrapText="1"/>
    </xf>
    <xf numFmtId="0" fontId="3" fillId="4" borderId="1" xfId="3"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1" xfId="3" applyFont="1" applyBorder="1" applyAlignment="1">
      <alignment vertical="center" wrapText="1"/>
    </xf>
    <xf numFmtId="0" fontId="20" fillId="5" borderId="1" xfId="3" quotePrefix="1" applyFont="1" applyFill="1" applyBorder="1" applyAlignment="1">
      <alignment horizontal="center" vertical="center" wrapText="1"/>
    </xf>
    <xf numFmtId="0" fontId="0" fillId="0" borderId="0" xfId="0" applyFont="1" applyAlignment="1"/>
    <xf numFmtId="0" fontId="15" fillId="0" borderId="0" xfId="3"/>
    <xf numFmtId="0" fontId="6" fillId="0" borderId="0" xfId="3" applyFont="1" applyAlignment="1">
      <alignment vertical="top"/>
    </xf>
    <xf numFmtId="0" fontId="15" fillId="0" borderId="0" xfId="3" applyAlignment="1">
      <alignment vertical="top"/>
    </xf>
    <xf numFmtId="0" fontId="1" fillId="0" borderId="0" xfId="3" applyFont="1" applyBorder="1" applyAlignment="1">
      <alignment vertical="top" wrapText="1"/>
    </xf>
    <xf numFmtId="0" fontId="28" fillId="0" borderId="22" xfId="0" applyFont="1" applyFill="1" applyBorder="1" applyAlignment="1">
      <alignment horizontal="left" vertical="top" wrapText="1"/>
    </xf>
  </cellXfs>
  <cellStyles count="9">
    <cellStyle name="Currency" xfId="2" builtinId="4"/>
    <cellStyle name="Normal" xfId="0" builtinId="0"/>
    <cellStyle name="Normal 10" xfId="7" xr:uid="{00000000-0005-0000-0000-000002000000}"/>
    <cellStyle name="Normal 11" xfId="8" xr:uid="{00000000-0005-0000-0000-000003000000}"/>
    <cellStyle name="Normal 2" xfId="1" xr:uid="{00000000-0005-0000-0000-000004000000}"/>
    <cellStyle name="Normal 3" xfId="3" xr:uid="{00000000-0005-0000-0000-000005000000}"/>
    <cellStyle name="Normal 4" xfId="4" xr:uid="{00000000-0005-0000-0000-000006000000}"/>
    <cellStyle name="Normal 5" xfId="5" xr:uid="{00000000-0005-0000-0000-000007000000}"/>
    <cellStyle name="Normal 9"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7</xdr:row>
      <xdr:rowOff>19050</xdr:rowOff>
    </xdr:from>
    <xdr:to>
      <xdr:col>13</xdr:col>
      <xdr:colOff>73373</xdr:colOff>
      <xdr:row>15</xdr:row>
      <xdr:rowOff>396009</xdr:rowOff>
    </xdr:to>
    <xdr:sp macro="" textlink="">
      <xdr:nvSpPr>
        <xdr:cNvPr id="2" name="Text Box 5">
          <a:extLst>
            <a:ext uri="{FF2B5EF4-FFF2-40B4-BE49-F238E27FC236}">
              <a16:creationId xmlns:a16="http://schemas.microsoft.com/office/drawing/2014/main" id="{5F5A572B-1E61-4D50-914E-EBE825207D06}"/>
            </a:ext>
          </a:extLst>
        </xdr:cNvPr>
        <xdr:cNvSpPr txBox="1">
          <a:spLocks noChangeArrowheads="1"/>
        </xdr:cNvSpPr>
      </xdr:nvSpPr>
      <xdr:spPr bwMode="auto">
        <a:xfrm>
          <a:off x="11049000" y="2552700"/>
          <a:ext cx="5023486" cy="3505200"/>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1.  </a:t>
          </a:r>
          <a:r>
            <a:rPr lang="en-US" sz="1100">
              <a:effectLst/>
              <a:latin typeface="Arial" panose="020B0604020202020204" pitchFamily="34" charset="0"/>
              <a:ea typeface="+mn-ea"/>
              <a:cs typeface="Arial" panose="020B0604020202020204" pitchFamily="34" charset="0"/>
            </a:rPr>
            <a:t>Each worksheet in this workbook</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requires the Response Vendor to select a “</a:t>
          </a:r>
          <a:r>
            <a:rPr lang="en-US" sz="1100" b="1">
              <a:effectLst/>
              <a:latin typeface="Arial" panose="020B0604020202020204" pitchFamily="34" charset="0"/>
              <a:ea typeface="+mn-ea"/>
              <a:cs typeface="Arial" panose="020B0604020202020204" pitchFamily="34" charset="0"/>
            </a:rPr>
            <a:t>Vendor Response Code</a:t>
          </a:r>
          <a:r>
            <a:rPr lang="en-US" sz="1100">
              <a:effectLst/>
              <a:latin typeface="Arial" panose="020B0604020202020204" pitchFamily="34" charset="0"/>
              <a:ea typeface="+mn-ea"/>
              <a:cs typeface="Arial" panose="020B0604020202020204" pitchFamily="34" charset="0"/>
            </a:rPr>
            <a:t>” and provide “</a:t>
          </a:r>
          <a:r>
            <a:rPr lang="en-US" sz="1100" b="1">
              <a:effectLst/>
              <a:latin typeface="Arial" panose="020B0604020202020204" pitchFamily="34" charset="0"/>
              <a:ea typeface="+mn-ea"/>
              <a:cs typeface="Arial" panose="020B0604020202020204" pitchFamily="34" charset="0"/>
            </a:rPr>
            <a:t>Vendor Response Comments</a:t>
          </a:r>
          <a:r>
            <a:rPr lang="en-US" sz="1100">
              <a:effectLst/>
              <a:latin typeface="Arial" panose="020B0604020202020204" pitchFamily="34" charset="0"/>
              <a:ea typeface="+mn-ea"/>
              <a:cs typeface="Arial" panose="020B0604020202020204" pitchFamily="34" charset="0"/>
            </a:rPr>
            <a:t>” for the RFP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(Please see both Vendor Response Codes tables for definition in</a:t>
          </a:r>
          <a:r>
            <a:rPr lang="en-US" sz="1100" baseline="0">
              <a:effectLst/>
              <a:latin typeface="Arial" panose="020B0604020202020204" pitchFamily="34" charset="0"/>
              <a:ea typeface="+mn-ea"/>
              <a:cs typeface="Arial" panose="020B0604020202020204" pitchFamily="34" charset="0"/>
            </a:rPr>
            <a:t> the Introduction worksheet)</a:t>
          </a:r>
          <a:r>
            <a:rPr lang="en-US" sz="1100">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a:effectLst/>
              <a:latin typeface="Arial" panose="020B0604020202020204" pitchFamily="34" charset="0"/>
              <a:ea typeface="+mn-ea"/>
              <a:cs typeface="Arial" panose="020B0604020202020204" pitchFamily="34" charset="0"/>
            </a:rPr>
            <a:t>2.  </a:t>
          </a:r>
          <a:r>
            <a:rPr lang="en-US" sz="1100" b="1">
              <a:solidFill>
                <a:srgbClr val="FF0000"/>
              </a:solidFill>
              <a:effectLst/>
              <a:latin typeface="Arial" panose="020B0604020202020204" pitchFamily="34" charset="0"/>
              <a:ea typeface="+mn-ea"/>
              <a:cs typeface="Arial" panose="020B0604020202020204" pitchFamily="34" charset="0"/>
            </a:rPr>
            <a:t>Please provide detailed explanation </a:t>
          </a:r>
          <a:r>
            <a:rPr lang="en-US" sz="1100">
              <a:effectLst/>
              <a:latin typeface="Arial" panose="020B0604020202020204" pitchFamily="34" charset="0"/>
              <a:ea typeface="+mn-ea"/>
              <a:cs typeface="Arial" panose="020B0604020202020204" pitchFamily="34" charset="0"/>
            </a:rPr>
            <a:t>in the “</a:t>
          </a:r>
          <a:r>
            <a:rPr lang="en-US" sz="1100" b="1">
              <a:effectLst/>
              <a:latin typeface="Arial" panose="020B0604020202020204" pitchFamily="34" charset="0"/>
              <a:ea typeface="+mn-ea"/>
              <a:cs typeface="Arial" panose="020B0604020202020204" pitchFamily="34" charset="0"/>
            </a:rPr>
            <a:t>Vendor Response Comment</a:t>
          </a:r>
          <a:r>
            <a:rPr lang="en-US" sz="1100">
              <a:effectLst/>
              <a:latin typeface="Arial" panose="020B0604020202020204" pitchFamily="34" charset="0"/>
              <a:ea typeface="+mn-ea"/>
              <a:cs typeface="Arial" panose="020B0604020202020204" pitchFamily="34" charset="0"/>
            </a:rPr>
            <a:t>” column</a:t>
          </a:r>
          <a:r>
            <a:rPr lang="en-US" sz="1100" baseline="0">
              <a:effectLst/>
              <a:latin typeface="Arial" panose="020B0604020202020204" pitchFamily="34" charset="0"/>
              <a:ea typeface="+mn-ea"/>
              <a:cs typeface="Arial" panose="020B0604020202020204" pitchFamily="34" charset="0"/>
            </a:rPr>
            <a:t> </a:t>
          </a:r>
          <a:r>
            <a:rPr lang="en-US" sz="1100" b="1" baseline="0">
              <a:solidFill>
                <a:srgbClr val="FF0000"/>
              </a:solidFill>
              <a:effectLst/>
              <a:latin typeface="Arial" panose="020B0604020202020204" pitchFamily="34" charset="0"/>
              <a:ea typeface="+mn-ea"/>
              <a:cs typeface="Arial" panose="020B0604020202020204" pitchFamily="34" charset="0"/>
            </a:rPr>
            <a:t>if</a:t>
          </a:r>
          <a:r>
            <a:rPr lang="en-US" sz="1100" b="1">
              <a:solidFill>
                <a:srgbClr val="FF0000"/>
              </a:solidFill>
              <a:effectLst/>
              <a:latin typeface="Arial" panose="020B0604020202020204" pitchFamily="34" charset="0"/>
              <a:ea typeface="+mn-ea"/>
              <a:cs typeface="Arial" panose="020B0604020202020204" pitchFamily="34" charset="0"/>
            </a:rPr>
            <a:t> the response code </a:t>
          </a:r>
          <a:r>
            <a:rPr lang="en-US" sz="1100">
              <a:effectLst/>
              <a:latin typeface="Arial" panose="020B0604020202020204" pitchFamily="34" charset="0"/>
              <a:ea typeface="+mn-ea"/>
              <a:cs typeface="Arial" panose="020B0604020202020204" pitchFamily="34" charset="0"/>
            </a:rPr>
            <a:t>selected is </a:t>
          </a:r>
          <a:r>
            <a:rPr lang="en-US" sz="1100" b="1">
              <a:solidFill>
                <a:srgbClr val="FF0000"/>
              </a:solidFill>
              <a:effectLst/>
              <a:latin typeface="Arial" panose="020B0604020202020204" pitchFamily="34" charset="0"/>
              <a:ea typeface="+mn-ea"/>
              <a:cs typeface="Arial" panose="020B0604020202020204" pitchFamily="34" charset="0"/>
            </a:rPr>
            <a:t>other than “F”, “NA”, “Y” or “N”</a:t>
          </a:r>
          <a:r>
            <a:rPr lang="en-US" sz="1100">
              <a:effectLst/>
              <a:latin typeface="Arial" panose="020B0604020202020204" pitchFamily="34" charset="0"/>
              <a:ea typeface="+mn-ea"/>
              <a:cs typeface="Arial" panose="020B0604020202020204" pitchFamily="34" charset="0"/>
            </a:rPr>
            <a:t>.</a:t>
          </a:r>
        </a:p>
        <a:p>
          <a:r>
            <a:rPr lang="en-US" sz="1100">
              <a:effectLst/>
              <a:latin typeface="Arial" panose="020B0604020202020204" pitchFamily="34" charset="0"/>
              <a:ea typeface="+mn-ea"/>
              <a:cs typeface="Arial" panose="020B0604020202020204" pitchFamily="34" charset="0"/>
            </a:rPr>
            <a:t> </a:t>
          </a: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3.  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Judicial Council, Branch Accounting and Procurement Office</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J159"/>
  <sheetViews>
    <sheetView tabSelected="1" topLeftCell="A18" zoomScaleNormal="100" workbookViewId="0">
      <selection activeCell="G33" sqref="G33"/>
    </sheetView>
  </sheetViews>
  <sheetFormatPr defaultColWidth="9.109375" defaultRowHeight="13.8" x14ac:dyDescent="0.3"/>
  <cols>
    <col min="1" max="1" width="3.88671875" style="2" customWidth="1"/>
    <col min="2" max="2" width="22.109375" style="2" customWidth="1"/>
    <col min="3" max="3" width="38.6640625" style="2" customWidth="1"/>
    <col min="4" max="4" width="75.88671875" style="1" customWidth="1"/>
    <col min="5" max="5" width="25.88671875" style="2" customWidth="1"/>
    <col min="6" max="6" width="12.44140625" style="2" customWidth="1"/>
    <col min="7" max="7" width="9.109375" style="2"/>
    <col min="8" max="8" width="10.88671875" style="2" bestFit="1" customWidth="1"/>
    <col min="9" max="9" width="8" style="2" customWidth="1"/>
    <col min="10" max="16384" width="9.109375" style="2"/>
  </cols>
  <sheetData>
    <row r="1" spans="2:10" ht="28.8" x14ac:dyDescent="0.3">
      <c r="B1" s="19" t="s">
        <v>0</v>
      </c>
      <c r="D1" s="19" t="s">
        <v>1</v>
      </c>
    </row>
    <row r="3" spans="2:10" ht="28.8" x14ac:dyDescent="0.3">
      <c r="B3" s="4" t="s">
        <v>2</v>
      </c>
      <c r="C3" s="5"/>
      <c r="D3" s="19"/>
    </row>
    <row r="4" spans="2:10" ht="54" x14ac:dyDescent="0.3">
      <c r="B4" s="6" t="s">
        <v>3</v>
      </c>
      <c r="D4" s="11" t="s">
        <v>4</v>
      </c>
    </row>
    <row r="5" spans="2:10" ht="18.600000000000001" x14ac:dyDescent="0.3">
      <c r="B5" s="6"/>
      <c r="D5" s="11"/>
    </row>
    <row r="6" spans="2:10" ht="16.2" x14ac:dyDescent="0.3">
      <c r="B6" s="12" t="s">
        <v>5</v>
      </c>
      <c r="C6" s="13">
        <v>1</v>
      </c>
      <c r="D6" s="54" t="s">
        <v>6</v>
      </c>
    </row>
    <row r="7" spans="2:10" ht="18.600000000000001" x14ac:dyDescent="0.3">
      <c r="B7" s="6"/>
      <c r="D7" s="7"/>
    </row>
    <row r="8" spans="2:10" ht="18.600000000000001" x14ac:dyDescent="0.3">
      <c r="B8" s="24" t="s">
        <v>7</v>
      </c>
      <c r="C8" s="25"/>
      <c r="D8" s="25"/>
      <c r="E8" s="26"/>
      <c r="F8" s="15"/>
      <c r="G8" s="15"/>
      <c r="H8" s="15"/>
      <c r="I8" s="14"/>
      <c r="J8" s="14"/>
    </row>
    <row r="9" spans="2:10" ht="41.4" x14ac:dyDescent="0.3">
      <c r="B9" s="22" t="s">
        <v>8</v>
      </c>
      <c r="C9" s="23" t="s">
        <v>9</v>
      </c>
      <c r="D9" s="23" t="s">
        <v>10</v>
      </c>
      <c r="E9" s="21" t="s">
        <v>11</v>
      </c>
      <c r="F9" s="15"/>
      <c r="G9" s="15"/>
      <c r="H9" s="15"/>
      <c r="I9" s="15"/>
      <c r="J9" s="14"/>
    </row>
    <row r="10" spans="2:10" ht="31.2" x14ac:dyDescent="0.3">
      <c r="B10" s="51" t="s">
        <v>12</v>
      </c>
      <c r="C10" s="27" t="s">
        <v>13</v>
      </c>
      <c r="D10" s="71" t="s">
        <v>14</v>
      </c>
      <c r="E10" s="29" t="s">
        <v>15</v>
      </c>
      <c r="F10" s="15"/>
      <c r="G10" s="15"/>
      <c r="H10" s="15"/>
      <c r="I10" s="15"/>
      <c r="J10" s="16"/>
    </row>
    <row r="11" spans="2:10" ht="31.2" x14ac:dyDescent="0.3">
      <c r="B11" s="51" t="s">
        <v>12</v>
      </c>
      <c r="C11" s="27" t="s">
        <v>16</v>
      </c>
      <c r="D11" s="52" t="s">
        <v>17</v>
      </c>
      <c r="E11" s="29" t="s">
        <v>15</v>
      </c>
      <c r="F11" s="15"/>
      <c r="G11" s="15"/>
      <c r="H11" s="15"/>
      <c r="I11" s="14"/>
      <c r="J11" s="16"/>
    </row>
    <row r="12" spans="2:10" ht="31.2" x14ac:dyDescent="0.3">
      <c r="B12" s="53" t="s">
        <v>18</v>
      </c>
      <c r="C12" s="27" t="s">
        <v>19</v>
      </c>
      <c r="D12" s="52" t="s">
        <v>20</v>
      </c>
      <c r="E12" s="29" t="s">
        <v>15</v>
      </c>
      <c r="F12" s="15"/>
      <c r="G12" s="15"/>
      <c r="H12" s="15"/>
      <c r="I12" s="14"/>
      <c r="J12" s="17"/>
    </row>
    <row r="13" spans="2:10" ht="31.2" x14ac:dyDescent="0.3">
      <c r="B13" s="51"/>
      <c r="C13" s="27"/>
      <c r="D13" s="52"/>
      <c r="E13" s="29" t="s">
        <v>15</v>
      </c>
      <c r="F13" s="15"/>
      <c r="G13" s="15"/>
      <c r="H13" s="15"/>
      <c r="I13" s="14"/>
      <c r="J13" s="17"/>
    </row>
    <row r="14" spans="2:10" ht="31.2" x14ac:dyDescent="0.3">
      <c r="B14" s="51"/>
      <c r="C14" s="27"/>
      <c r="D14" s="52"/>
      <c r="E14" s="29" t="s">
        <v>15</v>
      </c>
      <c r="F14" s="15"/>
      <c r="G14" s="15"/>
      <c r="H14" s="15"/>
      <c r="I14" s="14"/>
      <c r="J14" s="17"/>
    </row>
    <row r="15" spans="2:10" ht="31.2" x14ac:dyDescent="0.3">
      <c r="B15" s="51"/>
      <c r="C15" s="27"/>
      <c r="D15" s="52"/>
      <c r="E15" s="29" t="s">
        <v>15</v>
      </c>
      <c r="F15" s="15"/>
      <c r="G15" s="15"/>
      <c r="H15" s="15"/>
      <c r="I15" s="14"/>
      <c r="J15" s="18"/>
    </row>
    <row r="16" spans="2:10" ht="31.2" x14ac:dyDescent="0.3">
      <c r="B16" s="51"/>
      <c r="C16" s="27"/>
      <c r="D16" s="52"/>
      <c r="E16" s="29" t="s">
        <v>15</v>
      </c>
      <c r="F16" s="14"/>
      <c r="G16" s="14"/>
      <c r="H16" s="14"/>
      <c r="I16" s="14"/>
      <c r="J16" s="14"/>
    </row>
    <row r="17" spans="2:9" ht="31.2" x14ac:dyDescent="0.3">
      <c r="B17" s="51"/>
      <c r="C17" s="27"/>
      <c r="D17" s="52"/>
      <c r="E17" s="29" t="s">
        <v>15</v>
      </c>
    </row>
    <row r="18" spans="2:9" ht="31.2" x14ac:dyDescent="0.3">
      <c r="B18" s="51"/>
      <c r="C18" s="27"/>
      <c r="D18" s="52"/>
      <c r="E18" s="29" t="s">
        <v>15</v>
      </c>
    </row>
    <row r="19" spans="2:9" ht="15.6" x14ac:dyDescent="0.3">
      <c r="B19" s="51"/>
      <c r="C19" s="27"/>
      <c r="D19" s="52"/>
      <c r="E19" s="28" t="s">
        <v>21</v>
      </c>
    </row>
    <row r="20" spans="2:9" ht="15.6" x14ac:dyDescent="0.3">
      <c r="B20" s="51"/>
      <c r="C20" s="27"/>
      <c r="D20" s="71"/>
      <c r="E20" s="28" t="s">
        <v>21</v>
      </c>
      <c r="H20" s="1"/>
      <c r="I20"/>
    </row>
    <row r="21" spans="2:9" ht="18.600000000000001" x14ac:dyDescent="0.3">
      <c r="B21" s="6"/>
      <c r="D21" s="7"/>
    </row>
    <row r="22" spans="2:9" ht="18.600000000000001" x14ac:dyDescent="0.3">
      <c r="B22" s="6" t="s">
        <v>22</v>
      </c>
      <c r="D22" s="8"/>
    </row>
    <row r="23" spans="2:9" ht="16.2" x14ac:dyDescent="0.3">
      <c r="B23" s="96" t="s">
        <v>23</v>
      </c>
      <c r="C23" s="96" t="s">
        <v>24</v>
      </c>
      <c r="D23" s="96" t="s">
        <v>25</v>
      </c>
      <c r="E23" s="97" t="s">
        <v>26</v>
      </c>
    </row>
    <row r="24" spans="2:9" ht="46.8" x14ac:dyDescent="0.3">
      <c r="B24" s="98" t="s">
        <v>27</v>
      </c>
      <c r="C24" s="99" t="s">
        <v>28</v>
      </c>
      <c r="D24" s="99" t="s">
        <v>29</v>
      </c>
      <c r="E24" s="98" t="s">
        <v>30</v>
      </c>
    </row>
    <row r="25" spans="2:9" ht="46.8" x14ac:dyDescent="0.3">
      <c r="B25" s="98" t="s">
        <v>31</v>
      </c>
      <c r="C25" s="99" t="s">
        <v>32</v>
      </c>
      <c r="D25" s="99" t="s">
        <v>33</v>
      </c>
      <c r="E25" s="100" t="s">
        <v>34</v>
      </c>
    </row>
    <row r="26" spans="2:9" ht="31.2" x14ac:dyDescent="0.3">
      <c r="B26" s="98" t="s">
        <v>35</v>
      </c>
      <c r="C26" s="99" t="s">
        <v>36</v>
      </c>
      <c r="D26" s="99" t="s">
        <v>37</v>
      </c>
      <c r="E26" s="98" t="s">
        <v>38</v>
      </c>
    </row>
    <row r="27" spans="2:9" x14ac:dyDescent="0.3">
      <c r="B27" s="101"/>
      <c r="C27" s="101"/>
      <c r="D27" s="101"/>
      <c r="E27" s="101"/>
    </row>
    <row r="28" spans="2:9" x14ac:dyDescent="0.3">
      <c r="B28" s="101"/>
      <c r="C28" s="101"/>
      <c r="D28" s="101"/>
      <c r="E28" s="101"/>
    </row>
    <row r="29" spans="2:9" x14ac:dyDescent="0.3">
      <c r="B29" s="102"/>
      <c r="C29" s="102"/>
      <c r="D29" s="102"/>
      <c r="E29" s="102"/>
    </row>
    <row r="30" spans="2:9" ht="47.4" thickBot="1" x14ac:dyDescent="0.35">
      <c r="B30" s="103" t="s">
        <v>39</v>
      </c>
      <c r="C30" s="104"/>
      <c r="D30" s="105" t="s">
        <v>593</v>
      </c>
      <c r="E30" s="104"/>
    </row>
    <row r="31" spans="2:9" ht="16.8" thickBot="1" x14ac:dyDescent="0.35">
      <c r="B31" s="92" t="s">
        <v>40</v>
      </c>
      <c r="C31" s="92" t="s">
        <v>41</v>
      </c>
      <c r="D31" s="93" t="s">
        <v>42</v>
      </c>
      <c r="E31" s="104"/>
    </row>
    <row r="32" spans="2:9" ht="31.8" thickBot="1" x14ac:dyDescent="0.35">
      <c r="B32" s="94">
        <v>1</v>
      </c>
      <c r="C32" s="95" t="s">
        <v>43</v>
      </c>
      <c r="D32" s="72" t="s">
        <v>594</v>
      </c>
      <c r="E32" s="104"/>
    </row>
    <row r="33" spans="2:5" ht="31.8" thickBot="1" x14ac:dyDescent="0.35">
      <c r="B33" s="94">
        <v>2</v>
      </c>
      <c r="C33" s="95" t="s">
        <v>44</v>
      </c>
      <c r="D33" s="95" t="s">
        <v>595</v>
      </c>
      <c r="E33" s="104"/>
    </row>
    <row r="34" spans="2:5" ht="16.2" thickBot="1" x14ac:dyDescent="0.35">
      <c r="B34" s="94">
        <v>3</v>
      </c>
      <c r="C34" s="95" t="s">
        <v>45</v>
      </c>
      <c r="D34" s="95" t="s">
        <v>46</v>
      </c>
      <c r="E34" s="104"/>
    </row>
    <row r="35" spans="2:5" ht="16.2" thickBot="1" x14ac:dyDescent="0.35">
      <c r="B35" s="94">
        <v>4</v>
      </c>
      <c r="C35" s="95" t="s">
        <v>47</v>
      </c>
      <c r="D35" s="95" t="s">
        <v>596</v>
      </c>
      <c r="E35" s="104"/>
    </row>
    <row r="36" spans="2:5" x14ac:dyDescent="0.3">
      <c r="B36" s="101"/>
      <c r="C36" s="101"/>
      <c r="D36" s="101"/>
      <c r="E36" s="104"/>
    </row>
    <row r="37" spans="2:5" ht="16.2" thickBot="1" x14ac:dyDescent="0.35">
      <c r="B37" s="9"/>
      <c r="C37" s="7"/>
      <c r="D37" s="7"/>
    </row>
    <row r="38" spans="2:5" ht="16.2" thickBot="1" x14ac:dyDescent="0.35">
      <c r="B38" s="36" t="s">
        <v>48</v>
      </c>
      <c r="C38" s="37" t="s">
        <v>49</v>
      </c>
      <c r="D38" s="7"/>
    </row>
    <row r="39" spans="2:5" ht="27.6" x14ac:dyDescent="0.3">
      <c r="B39" s="33" t="s">
        <v>50</v>
      </c>
      <c r="C39" s="30" t="s">
        <v>51</v>
      </c>
      <c r="D39" s="7"/>
    </row>
    <row r="40" spans="2:5" ht="27.6" x14ac:dyDescent="0.3">
      <c r="B40" s="34" t="s">
        <v>52</v>
      </c>
      <c r="C40" s="31" t="s">
        <v>53</v>
      </c>
      <c r="D40" s="7"/>
    </row>
    <row r="41" spans="2:5" ht="15.6" x14ac:dyDescent="0.3">
      <c r="B41" s="34" t="s">
        <v>54</v>
      </c>
      <c r="C41" s="31" t="s">
        <v>55</v>
      </c>
      <c r="D41" s="7"/>
    </row>
    <row r="42" spans="2:5" ht="27.6" x14ac:dyDescent="0.3">
      <c r="B42" s="34" t="s">
        <v>56</v>
      </c>
      <c r="C42" s="31" t="s">
        <v>57</v>
      </c>
    </row>
    <row r="43" spans="2:5" x14ac:dyDescent="0.3">
      <c r="B43" s="34" t="s">
        <v>58</v>
      </c>
      <c r="C43" s="31" t="s">
        <v>59</v>
      </c>
    </row>
    <row r="44" spans="2:5" x14ac:dyDescent="0.3">
      <c r="B44" s="34" t="s">
        <v>60</v>
      </c>
      <c r="C44" s="31" t="s">
        <v>61</v>
      </c>
    </row>
    <row r="45" spans="2:5" x14ac:dyDescent="0.3">
      <c r="B45" s="34" t="s">
        <v>62</v>
      </c>
      <c r="C45" s="31" t="s">
        <v>63</v>
      </c>
    </row>
    <row r="46" spans="2:5" x14ac:dyDescent="0.3">
      <c r="B46" s="34" t="s">
        <v>64</v>
      </c>
      <c r="C46" s="31" t="s">
        <v>65</v>
      </c>
    </row>
    <row r="47" spans="2:5" ht="14.4" thickBot="1" x14ac:dyDescent="0.35">
      <c r="B47" s="35" t="s">
        <v>66</v>
      </c>
      <c r="C47" s="32" t="s">
        <v>67</v>
      </c>
    </row>
    <row r="49" spans="2:4" ht="14.4" thickBot="1" x14ac:dyDescent="0.35"/>
    <row r="50" spans="2:4" ht="16.2" thickBot="1" x14ac:dyDescent="0.35">
      <c r="B50" s="36" t="s">
        <v>68</v>
      </c>
      <c r="C50" s="37" t="s">
        <v>49</v>
      </c>
    </row>
    <row r="51" spans="2:4" ht="14.4" thickBot="1" x14ac:dyDescent="0.35">
      <c r="B51" s="38" t="s">
        <v>69</v>
      </c>
      <c r="C51" s="39" t="s">
        <v>65</v>
      </c>
      <c r="D51" s="1" t="str">
        <f>B51&amp;" "&amp;C51</f>
        <v>1.7.0 Business Functional Requirements</v>
      </c>
    </row>
    <row r="52" spans="2:4" ht="14.4" thickBot="1" x14ac:dyDescent="0.35">
      <c r="B52" s="40" t="s">
        <v>70</v>
      </c>
      <c r="C52" s="41" t="s">
        <v>71</v>
      </c>
      <c r="D52" s="1" t="str">
        <f t="shared" ref="D52:D115" si="0">B52&amp;" "&amp;C52</f>
        <v>1.7.4 Move-Stay</v>
      </c>
    </row>
    <row r="53" spans="2:4" ht="14.4" thickBot="1" x14ac:dyDescent="0.35">
      <c r="B53" s="40" t="s">
        <v>72</v>
      </c>
      <c r="C53" s="41" t="s">
        <v>73</v>
      </c>
      <c r="D53" s="1" t="str">
        <f t="shared" si="0"/>
        <v>1.7.5 New Licenses</v>
      </c>
    </row>
    <row r="54" spans="2:4" ht="14.4" thickBot="1" x14ac:dyDescent="0.35">
      <c r="B54" s="40" t="s">
        <v>74</v>
      </c>
      <c r="C54" s="41" t="s">
        <v>75</v>
      </c>
      <c r="D54" s="1" t="str">
        <f t="shared" si="0"/>
        <v>1.7.6 License Transfer Policies</v>
      </c>
    </row>
    <row r="55" spans="2:4" ht="14.4" thickBot="1" x14ac:dyDescent="0.35">
      <c r="B55" s="40" t="s">
        <v>76</v>
      </c>
      <c r="C55" s="41" t="s">
        <v>77</v>
      </c>
      <c r="D55" s="1" t="str">
        <f t="shared" si="0"/>
        <v>1.7.7 3rd-party tools</v>
      </c>
    </row>
    <row r="56" spans="2:4" ht="14.4" thickBot="1" x14ac:dyDescent="0.35">
      <c r="B56" s="40" t="s">
        <v>78</v>
      </c>
      <c r="C56" s="41" t="s">
        <v>79</v>
      </c>
      <c r="D56" s="1" t="str">
        <f t="shared" si="0"/>
        <v>1.7.8 Sizing (Current, Future)</v>
      </c>
    </row>
    <row r="57" spans="2:4" ht="28.2" thickBot="1" x14ac:dyDescent="0.35">
      <c r="B57" s="40" t="s">
        <v>80</v>
      </c>
      <c r="C57" s="41" t="s">
        <v>81</v>
      </c>
      <c r="D57" s="1" t="str">
        <f t="shared" si="0"/>
        <v>1.7.9 Hosting (Type, Location, Continuity, Latency)</v>
      </c>
    </row>
    <row r="58" spans="2:4" ht="14.4" thickBot="1" x14ac:dyDescent="0.35">
      <c r="B58" s="40" t="s">
        <v>82</v>
      </c>
      <c r="C58" s="41" t="s">
        <v>83</v>
      </c>
      <c r="D58" s="1" t="str">
        <f t="shared" si="0"/>
        <v>1.7.10 SLO / SLR / SLA Requirements</v>
      </c>
    </row>
    <row r="59" spans="2:4" ht="14.4" thickBot="1" x14ac:dyDescent="0.35">
      <c r="B59" s="40" t="s">
        <v>84</v>
      </c>
      <c r="C59" s="41" t="s">
        <v>85</v>
      </c>
      <c r="D59" s="1" t="str">
        <f t="shared" si="0"/>
        <v>1.7.10.1 Refresh of Environments</v>
      </c>
    </row>
    <row r="60" spans="2:4" ht="14.4" thickBot="1" x14ac:dyDescent="0.35">
      <c r="B60" s="40" t="s">
        <v>86</v>
      </c>
      <c r="C60" s="41" t="s">
        <v>87</v>
      </c>
      <c r="D60" s="1" t="str">
        <f t="shared" si="0"/>
        <v>1.7.10.2 Security Administration</v>
      </c>
    </row>
    <row r="61" spans="2:4" ht="14.4" thickBot="1" x14ac:dyDescent="0.35">
      <c r="B61" s="40" t="s">
        <v>88</v>
      </c>
      <c r="C61" s="41" t="s">
        <v>89</v>
      </c>
      <c r="D61" s="1" t="str">
        <f t="shared" si="0"/>
        <v>1.7.10.3 Change Requests</v>
      </c>
    </row>
    <row r="62" spans="2:4" ht="14.4" thickBot="1" x14ac:dyDescent="0.35">
      <c r="B62" s="40" t="s">
        <v>90</v>
      </c>
      <c r="C62" s="41" t="s">
        <v>91</v>
      </c>
      <c r="D62" s="1" t="str">
        <f t="shared" si="0"/>
        <v>1.7.10.4 Incident Resolution</v>
      </c>
    </row>
    <row r="63" spans="2:4" ht="14.4" thickBot="1" x14ac:dyDescent="0.35">
      <c r="B63" s="40" t="s">
        <v>92</v>
      </c>
      <c r="C63" s="41" t="s">
        <v>93</v>
      </c>
      <c r="D63" s="1" t="str">
        <f t="shared" si="0"/>
        <v>1.7.10.5 Root Cause Analysis</v>
      </c>
    </row>
    <row r="64" spans="2:4" ht="14.4" thickBot="1" x14ac:dyDescent="0.35">
      <c r="B64" s="40" t="s">
        <v>94</v>
      </c>
      <c r="C64" s="41" t="s">
        <v>95</v>
      </c>
      <c r="D64" s="1" t="str">
        <f t="shared" si="0"/>
        <v>1.7.10.6 Provisioning</v>
      </c>
    </row>
    <row r="65" spans="2:4" ht="14.4" thickBot="1" x14ac:dyDescent="0.35">
      <c r="B65" s="40" t="s">
        <v>96</v>
      </c>
      <c r="C65" s="41" t="s">
        <v>97</v>
      </c>
      <c r="D65" s="1" t="str">
        <f t="shared" si="0"/>
        <v>1.7.10.7 Backup and Retention</v>
      </c>
    </row>
    <row r="66" spans="2:4" ht="14.4" thickBot="1" x14ac:dyDescent="0.35">
      <c r="B66" s="40" t="s">
        <v>98</v>
      </c>
      <c r="C66" s="41" t="s">
        <v>99</v>
      </c>
      <c r="D66" s="1" t="str">
        <f t="shared" si="0"/>
        <v>1.7.10.8 Disaster Recovery</v>
      </c>
    </row>
    <row r="67" spans="2:4" ht="14.4" thickBot="1" x14ac:dyDescent="0.35">
      <c r="B67" s="40" t="s">
        <v>100</v>
      </c>
      <c r="C67" s="41" t="s">
        <v>101</v>
      </c>
      <c r="D67" s="1" t="str">
        <f t="shared" si="0"/>
        <v>1.7.10.9 Business Continuity</v>
      </c>
    </row>
    <row r="68" spans="2:4" ht="14.4" thickBot="1" x14ac:dyDescent="0.35">
      <c r="B68" s="40" t="s">
        <v>102</v>
      </c>
      <c r="C68" s="41" t="s">
        <v>103</v>
      </c>
      <c r="D68" s="1" t="str">
        <f t="shared" si="0"/>
        <v>1.7.10.10 Availability</v>
      </c>
    </row>
    <row r="69" spans="2:4" ht="14.4" thickBot="1" x14ac:dyDescent="0.35">
      <c r="B69" s="40" t="s">
        <v>104</v>
      </c>
      <c r="C69" s="41" t="s">
        <v>105</v>
      </c>
      <c r="D69" s="1" t="str">
        <f t="shared" si="0"/>
        <v>1.7.10.11 Deployment Speed</v>
      </c>
    </row>
    <row r="70" spans="2:4" ht="14.4" thickBot="1" x14ac:dyDescent="0.35">
      <c r="B70" s="40" t="s">
        <v>106</v>
      </c>
      <c r="C70" s="41" t="s">
        <v>107</v>
      </c>
      <c r="D70" s="1" t="str">
        <f t="shared" si="0"/>
        <v>1.7.10.12 Performance</v>
      </c>
    </row>
    <row r="71" spans="2:4" ht="14.4" thickBot="1" x14ac:dyDescent="0.35">
      <c r="B71" s="40" t="s">
        <v>108</v>
      </c>
      <c r="C71" s="41" t="s">
        <v>109</v>
      </c>
      <c r="D71" s="1" t="str">
        <f t="shared" si="0"/>
        <v>1.7.10.13 Help Desk</v>
      </c>
    </row>
    <row r="72" spans="2:4" ht="14.4" thickBot="1" x14ac:dyDescent="0.35">
      <c r="B72" s="40" t="s">
        <v>110</v>
      </c>
      <c r="C72" s="41" t="s">
        <v>111</v>
      </c>
      <c r="D72" s="1" t="str">
        <f t="shared" si="0"/>
        <v>1.7.10.14 Account Administration</v>
      </c>
    </row>
    <row r="73" spans="2:4" ht="14.4" thickBot="1" x14ac:dyDescent="0.35">
      <c r="B73" s="40" t="s">
        <v>112</v>
      </c>
      <c r="C73" s="41" t="s">
        <v>113</v>
      </c>
      <c r="D73" s="1" t="str">
        <f t="shared" si="0"/>
        <v>1.7.10.15 SAP Administration</v>
      </c>
    </row>
    <row r="74" spans="2:4" ht="14.4" thickBot="1" x14ac:dyDescent="0.35">
      <c r="B74" s="40" t="s">
        <v>114</v>
      </c>
      <c r="C74" s="41" t="s">
        <v>115</v>
      </c>
      <c r="D74" s="1" t="str">
        <f t="shared" si="0"/>
        <v>1.7.13 Supplier Experience and Capabilities</v>
      </c>
    </row>
    <row r="75" spans="2:4" ht="14.4" thickBot="1" x14ac:dyDescent="0.35">
      <c r="B75" s="40" t="s">
        <v>116</v>
      </c>
      <c r="C75" s="41" t="s">
        <v>117</v>
      </c>
      <c r="D75" s="1" t="str">
        <f t="shared" si="0"/>
        <v>1.7.15 Technical and Functional Requirements</v>
      </c>
    </row>
    <row r="76" spans="2:4" ht="14.4" thickBot="1" x14ac:dyDescent="0.35">
      <c r="B76" s="40" t="s">
        <v>118</v>
      </c>
      <c r="C76" s="42" t="s">
        <v>119</v>
      </c>
      <c r="D76" s="1" t="str">
        <f t="shared" si="0"/>
        <v>1.7.15.2 Gartner Cloud Infrastructure Requirements (Prototypes)</v>
      </c>
    </row>
    <row r="77" spans="2:4" ht="14.4" thickBot="1" x14ac:dyDescent="0.35">
      <c r="B77" s="40" t="s">
        <v>120</v>
      </c>
      <c r="C77" s="41" t="s">
        <v>121</v>
      </c>
      <c r="D77" s="1" t="str">
        <f t="shared" si="0"/>
        <v>1.7.15.2.1 Baseline</v>
      </c>
    </row>
    <row r="78" spans="2:4" ht="14.4" thickBot="1" x14ac:dyDescent="0.35">
      <c r="B78" s="40" t="s">
        <v>122</v>
      </c>
      <c r="C78" s="41" t="s">
        <v>123</v>
      </c>
      <c r="D78" s="1" t="str">
        <f t="shared" si="0"/>
        <v>1.7.15.2.2 Compute</v>
      </c>
    </row>
    <row r="79" spans="2:4" ht="14.4" thickBot="1" x14ac:dyDescent="0.35">
      <c r="B79" s="40" t="s">
        <v>124</v>
      </c>
      <c r="C79" s="41" t="s">
        <v>125</v>
      </c>
      <c r="D79" s="1" t="str">
        <f t="shared" si="0"/>
        <v>1.7.15.2.3 Storage</v>
      </c>
    </row>
    <row r="80" spans="2:4" ht="14.4" thickBot="1" x14ac:dyDescent="0.35">
      <c r="B80" s="40" t="s">
        <v>126</v>
      </c>
      <c r="C80" s="41" t="s">
        <v>127</v>
      </c>
      <c r="D80" s="1" t="str">
        <f t="shared" si="0"/>
        <v>1.7.15.2.4 Network</v>
      </c>
    </row>
    <row r="81" spans="2:4" ht="14.4" thickBot="1" x14ac:dyDescent="0.35">
      <c r="B81" s="40" t="s">
        <v>128</v>
      </c>
      <c r="C81" s="41" t="s">
        <v>129</v>
      </c>
      <c r="D81" s="1" t="str">
        <f t="shared" si="0"/>
        <v>1.7.15.2.6 Security</v>
      </c>
    </row>
    <row r="82" spans="2:4" ht="28.2" thickBot="1" x14ac:dyDescent="0.35">
      <c r="B82" s="40" t="s">
        <v>130</v>
      </c>
      <c r="C82" s="41" t="s">
        <v>131</v>
      </c>
      <c r="D82" s="1" t="str">
        <f t="shared" si="0"/>
        <v>1.7.15.2.6.1 Applicable Industry, Standard-Body Standards</v>
      </c>
    </row>
    <row r="83" spans="2:4" ht="14.4" thickBot="1" x14ac:dyDescent="0.35">
      <c r="B83" s="40" t="s">
        <v>132</v>
      </c>
      <c r="C83" s="41" t="s">
        <v>133</v>
      </c>
      <c r="D83" s="1" t="str">
        <f t="shared" si="0"/>
        <v>1.7.15.2.6.2 Authentication</v>
      </c>
    </row>
    <row r="84" spans="2:4" ht="14.4" thickBot="1" x14ac:dyDescent="0.35">
      <c r="B84" s="40" t="s">
        <v>134</v>
      </c>
      <c r="C84" s="41" t="s">
        <v>135</v>
      </c>
      <c r="D84" s="1" t="str">
        <f t="shared" si="0"/>
        <v>1.7.15.2.6.3 Encryption</v>
      </c>
    </row>
    <row r="85" spans="2:4" ht="14.4" thickBot="1" x14ac:dyDescent="0.35">
      <c r="B85" s="40" t="s">
        <v>136</v>
      </c>
      <c r="C85" s="41" t="s">
        <v>137</v>
      </c>
      <c r="D85" s="1" t="str">
        <f t="shared" si="0"/>
        <v>1.7.15.2.6.4 Access</v>
      </c>
    </row>
    <row r="86" spans="2:4" ht="14.4" thickBot="1" x14ac:dyDescent="0.35">
      <c r="B86" s="40" t="s">
        <v>138</v>
      </c>
      <c r="C86" s="41" t="s">
        <v>139</v>
      </c>
      <c r="D86" s="1" t="str">
        <f t="shared" si="0"/>
        <v>1.7.15.2.6.5 Remote Access</v>
      </c>
    </row>
    <row r="87" spans="2:4" ht="14.4" thickBot="1" x14ac:dyDescent="0.35">
      <c r="B87" s="40" t="s">
        <v>140</v>
      </c>
      <c r="C87" s="41" t="s">
        <v>141</v>
      </c>
      <c r="D87" s="1" t="str">
        <f t="shared" si="0"/>
        <v>1.7.15.2.6.6 Mitigation</v>
      </c>
    </row>
    <row r="88" spans="2:4" ht="14.4" thickBot="1" x14ac:dyDescent="0.35">
      <c r="B88" s="40" t="s">
        <v>142</v>
      </c>
      <c r="C88" s="41" t="s">
        <v>143</v>
      </c>
      <c r="D88" s="1" t="str">
        <f t="shared" si="0"/>
        <v>1.7.15.2.7 Software Infrastructure Services</v>
      </c>
    </row>
    <row r="89" spans="2:4" ht="14.4" thickBot="1" x14ac:dyDescent="0.35">
      <c r="B89" s="40" t="s">
        <v>144</v>
      </c>
      <c r="C89" s="41" t="s">
        <v>145</v>
      </c>
      <c r="D89" s="1" t="str">
        <f t="shared" si="0"/>
        <v>1.7.15.2.8 Operations Management</v>
      </c>
    </row>
    <row r="90" spans="2:4" ht="14.4" thickBot="1" x14ac:dyDescent="0.35">
      <c r="B90" s="40" t="s">
        <v>146</v>
      </c>
      <c r="C90" s="41" t="s">
        <v>147</v>
      </c>
      <c r="D90" s="1" t="str">
        <f t="shared" si="0"/>
        <v>1.7.15.2.9 Vendor Management and Support</v>
      </c>
    </row>
    <row r="91" spans="2:4" ht="14.4" thickBot="1" x14ac:dyDescent="0.35">
      <c r="B91" s="40" t="s">
        <v>148</v>
      </c>
      <c r="C91" s="41" t="s">
        <v>149</v>
      </c>
      <c r="D91" s="1" t="str">
        <f t="shared" si="0"/>
        <v>1.7.15.2.10 Compliance and Documentation</v>
      </c>
    </row>
    <row r="92" spans="2:4" ht="14.4" thickBot="1" x14ac:dyDescent="0.35">
      <c r="B92" s="40" t="s">
        <v>150</v>
      </c>
      <c r="C92" s="41" t="s">
        <v>151</v>
      </c>
      <c r="D92" s="1" t="str">
        <f t="shared" si="0"/>
        <v>1.7.15.2.11 Service Offerings</v>
      </c>
    </row>
    <row r="93" spans="2:4" ht="14.4" thickBot="1" x14ac:dyDescent="0.35">
      <c r="B93" s="40" t="s">
        <v>152</v>
      </c>
      <c r="C93" s="41" t="s">
        <v>153</v>
      </c>
      <c r="D93" s="1" t="str">
        <f t="shared" si="0"/>
        <v>1.7.15.2.12 Support and Service Levels</v>
      </c>
    </row>
    <row r="94" spans="2:4" ht="14.4" thickBot="1" x14ac:dyDescent="0.35">
      <c r="B94" s="40" t="s">
        <v>154</v>
      </c>
      <c r="C94" s="41" t="s">
        <v>155</v>
      </c>
      <c r="D94" s="1" t="str">
        <f t="shared" si="0"/>
        <v>1.7.15.2.13 Management and DevOps</v>
      </c>
    </row>
    <row r="95" spans="2:4" ht="14.4" thickBot="1" x14ac:dyDescent="0.35">
      <c r="B95" s="40" t="s">
        <v>156</v>
      </c>
      <c r="C95" s="41" t="s">
        <v>157</v>
      </c>
      <c r="D95" s="1" t="str">
        <f t="shared" si="0"/>
        <v>1.7.15.2.14 Price and Billing</v>
      </c>
    </row>
    <row r="96" spans="2:4" ht="14.4" thickBot="1" x14ac:dyDescent="0.35">
      <c r="B96" s="40" t="s">
        <v>158</v>
      </c>
      <c r="C96" s="41" t="s">
        <v>125</v>
      </c>
      <c r="D96" s="1" t="str">
        <f t="shared" si="0"/>
        <v>1.7.15.3 Storage</v>
      </c>
    </row>
    <row r="97" spans="2:4" ht="14.4" thickBot="1" x14ac:dyDescent="0.35">
      <c r="B97" s="40" t="s">
        <v>159</v>
      </c>
      <c r="C97" s="41" t="s">
        <v>160</v>
      </c>
      <c r="D97" s="1" t="str">
        <f t="shared" si="0"/>
        <v>1.7.15.4 Virtual Machine</v>
      </c>
    </row>
    <row r="98" spans="2:4" ht="14.4" thickBot="1" x14ac:dyDescent="0.35">
      <c r="B98" s="40" t="s">
        <v>161</v>
      </c>
      <c r="C98" s="41" t="s">
        <v>162</v>
      </c>
      <c r="D98" s="1" t="str">
        <f t="shared" si="0"/>
        <v>1.7.15.5 Virtual Network</v>
      </c>
    </row>
    <row r="99" spans="2:4" ht="14.4" thickBot="1" x14ac:dyDescent="0.35">
      <c r="B99" s="40" t="s">
        <v>163</v>
      </c>
      <c r="C99" s="41" t="s">
        <v>164</v>
      </c>
      <c r="D99" s="1" t="str">
        <f t="shared" si="0"/>
        <v>1.7.15.6 Platform as a Service</v>
      </c>
    </row>
    <row r="100" spans="2:4" ht="14.4" thickBot="1" x14ac:dyDescent="0.35">
      <c r="B100" s="40" t="s">
        <v>165</v>
      </c>
      <c r="C100" s="41" t="s">
        <v>129</v>
      </c>
      <c r="D100" s="1" t="str">
        <f t="shared" si="0"/>
        <v>1.7.15.7 Security</v>
      </c>
    </row>
    <row r="101" spans="2:4" ht="14.4" thickBot="1" x14ac:dyDescent="0.35">
      <c r="B101" s="40" t="s">
        <v>166</v>
      </c>
      <c r="C101" s="41" t="s">
        <v>167</v>
      </c>
      <c r="D101" s="1" t="str">
        <f t="shared" si="0"/>
        <v>1.7.15.8 Data Management</v>
      </c>
    </row>
    <row r="102" spans="2:4" ht="14.4" thickBot="1" x14ac:dyDescent="0.35">
      <c r="B102" s="40" t="s">
        <v>168</v>
      </c>
      <c r="C102" s="41" t="s">
        <v>169</v>
      </c>
      <c r="D102" s="1" t="str">
        <f t="shared" si="0"/>
        <v>1.7.15.9 Monitoring and Updating Service Status</v>
      </c>
    </row>
    <row r="103" spans="2:4" ht="14.4" thickBot="1" x14ac:dyDescent="0.35">
      <c r="B103" s="40" t="s">
        <v>170</v>
      </c>
      <c r="C103" s="41" t="s">
        <v>171</v>
      </c>
      <c r="D103" s="1" t="str">
        <f t="shared" si="0"/>
        <v>1.7.15.10 Additional Backup Services</v>
      </c>
    </row>
    <row r="104" spans="2:4" ht="14.4" thickBot="1" x14ac:dyDescent="0.35">
      <c r="B104" s="40" t="s">
        <v>172</v>
      </c>
      <c r="C104" s="41" t="s">
        <v>173</v>
      </c>
      <c r="D104" s="1" t="str">
        <f t="shared" si="0"/>
        <v>1.7.15.11 Disaster Recovery and Business Continuity</v>
      </c>
    </row>
    <row r="105" spans="2:4" ht="14.4" thickBot="1" x14ac:dyDescent="0.35">
      <c r="B105" s="40" t="s">
        <v>174</v>
      </c>
      <c r="C105" s="41" t="s">
        <v>175</v>
      </c>
      <c r="D105" s="1" t="str">
        <f t="shared" si="0"/>
        <v>1.7.15.12 Additional Disaster Recovery Services</v>
      </c>
    </row>
    <row r="106" spans="2:4" ht="14.4" thickBot="1" x14ac:dyDescent="0.35">
      <c r="B106" s="40" t="s">
        <v>176</v>
      </c>
      <c r="C106" s="41" t="s">
        <v>177</v>
      </c>
      <c r="D106" s="1" t="str">
        <f t="shared" si="0"/>
        <v>1.7.15.13 Managed Solution</v>
      </c>
    </row>
    <row r="107" spans="2:4" ht="14.4" thickBot="1" x14ac:dyDescent="0.35">
      <c r="B107" s="40" t="s">
        <v>178</v>
      </c>
      <c r="C107" s="41" t="s">
        <v>179</v>
      </c>
      <c r="D107" s="1" t="str">
        <f t="shared" si="0"/>
        <v>1.7.15.14 Other Services</v>
      </c>
    </row>
    <row r="108" spans="2:4" ht="14.4" thickBot="1" x14ac:dyDescent="0.35">
      <c r="B108" s="40" t="s">
        <v>180</v>
      </c>
      <c r="C108" s="41" t="s">
        <v>181</v>
      </c>
      <c r="D108" s="1" t="str">
        <f t="shared" si="0"/>
        <v>1.7.15.15 Transition and Implementation</v>
      </c>
    </row>
    <row r="109" spans="2:4" ht="14.4" thickBot="1" x14ac:dyDescent="0.35">
      <c r="B109" s="40" t="s">
        <v>182</v>
      </c>
      <c r="C109" s="41" t="s">
        <v>183</v>
      </c>
      <c r="D109" s="1" t="str">
        <f t="shared" si="0"/>
        <v>1.7.15.16 Migration Services</v>
      </c>
    </row>
    <row r="110" spans="2:4" ht="14.4" thickBot="1" x14ac:dyDescent="0.35">
      <c r="B110" s="40" t="s">
        <v>184</v>
      </c>
      <c r="C110" s="41" t="s">
        <v>185</v>
      </c>
      <c r="D110" s="1" t="str">
        <f t="shared" si="0"/>
        <v>1.7.15.17 Database Management</v>
      </c>
    </row>
    <row r="111" spans="2:4" ht="14.4" thickBot="1" x14ac:dyDescent="0.35">
      <c r="B111" s="40" t="s">
        <v>186</v>
      </c>
      <c r="C111" s="41" t="s">
        <v>187</v>
      </c>
      <c r="D111" s="1" t="str">
        <f t="shared" si="0"/>
        <v>1.7.15.18 Optional Collaborative Initiatives</v>
      </c>
    </row>
    <row r="112" spans="2:4" ht="14.4" thickBot="1" x14ac:dyDescent="0.35">
      <c r="B112" s="40" t="s">
        <v>188</v>
      </c>
      <c r="C112" s="41" t="s">
        <v>189</v>
      </c>
      <c r="D112" s="1" t="str">
        <f t="shared" si="0"/>
        <v>1.7.15.19 Technology Refresh</v>
      </c>
    </row>
    <row r="113" spans="2:4" ht="14.4" thickBot="1" x14ac:dyDescent="0.35">
      <c r="B113" s="40" t="s">
        <v>190</v>
      </c>
      <c r="C113" s="41" t="s">
        <v>191</v>
      </c>
      <c r="D113" s="1" t="str">
        <f t="shared" si="0"/>
        <v>1.7.15.20 Invoicing (T's &amp;C's)</v>
      </c>
    </row>
    <row r="114" spans="2:4" ht="14.4" thickBot="1" x14ac:dyDescent="0.35">
      <c r="B114" s="40" t="s">
        <v>192</v>
      </c>
      <c r="C114" s="41" t="s">
        <v>193</v>
      </c>
      <c r="D114" s="1" t="str">
        <f t="shared" si="0"/>
        <v>1.7.15.21 Payment Terms (T's &amp;C's)</v>
      </c>
    </row>
    <row r="115" spans="2:4" ht="28.2" thickBot="1" x14ac:dyDescent="0.35">
      <c r="B115" s="40" t="s">
        <v>194</v>
      </c>
      <c r="C115" s="41" t="s">
        <v>195</v>
      </c>
      <c r="D115" s="1" t="str">
        <f t="shared" si="0"/>
        <v>1.7.15.22 Agreement Administration and Support to Client</v>
      </c>
    </row>
    <row r="116" spans="2:4" ht="14.4" thickBot="1" x14ac:dyDescent="0.35">
      <c r="B116" s="40" t="s">
        <v>196</v>
      </c>
      <c r="C116" s="41" t="s">
        <v>197</v>
      </c>
      <c r="D116" s="1" t="str">
        <f t="shared" ref="D116:D155" si="1">B116&amp;" "&amp;C116</f>
        <v>1.7.15.23 Customer Support</v>
      </c>
    </row>
    <row r="117" spans="2:4" ht="14.4" thickBot="1" x14ac:dyDescent="0.35">
      <c r="B117" s="40" t="s">
        <v>198</v>
      </c>
      <c r="C117" s="41" t="s">
        <v>199</v>
      </c>
      <c r="D117" s="1" t="str">
        <f t="shared" si="1"/>
        <v>1.7.15.24 Reporting to Clients</v>
      </c>
    </row>
    <row r="118" spans="2:4" ht="14.4" thickBot="1" x14ac:dyDescent="0.35">
      <c r="B118" s="40" t="s">
        <v>200</v>
      </c>
      <c r="C118" s="41" t="s">
        <v>201</v>
      </c>
      <c r="D118" s="1" t="str">
        <f t="shared" si="1"/>
        <v>1.7.15.25 Agreement Management Support to JCC</v>
      </c>
    </row>
    <row r="119" spans="2:4" ht="14.4" thickBot="1" x14ac:dyDescent="0.35">
      <c r="B119" s="40" t="s">
        <v>202</v>
      </c>
      <c r="C119" s="41" t="s">
        <v>203</v>
      </c>
      <c r="D119" s="1" t="str">
        <f t="shared" si="1"/>
        <v>1.7.15.26 Account Management Support</v>
      </c>
    </row>
    <row r="120" spans="2:4" ht="14.4" thickBot="1" x14ac:dyDescent="0.35">
      <c r="B120" s="40" t="s">
        <v>204</v>
      </c>
      <c r="C120" s="41" t="s">
        <v>205</v>
      </c>
      <c r="D120" s="1" t="str">
        <f t="shared" si="1"/>
        <v>1.7.15.27 Performance Management</v>
      </c>
    </row>
    <row r="121" spans="2:4" ht="14.4" thickBot="1" x14ac:dyDescent="0.35">
      <c r="B121" s="40" t="s">
        <v>206</v>
      </c>
      <c r="C121" s="41" t="s">
        <v>207</v>
      </c>
      <c r="D121" s="1" t="str">
        <f t="shared" si="1"/>
        <v>1.7.15.28 Reporting to JCC</v>
      </c>
    </row>
    <row r="122" spans="2:4" ht="14.4" thickBot="1" x14ac:dyDescent="0.35">
      <c r="B122" s="40" t="s">
        <v>208</v>
      </c>
      <c r="C122" s="41" t="s">
        <v>209</v>
      </c>
      <c r="D122" s="1" t="str">
        <f t="shared" si="1"/>
        <v>1.7.15.29 Unilateral Amendments to Service Features</v>
      </c>
    </row>
    <row r="123" spans="2:4" ht="14.4" thickBot="1" x14ac:dyDescent="0.35">
      <c r="B123" s="40" t="s">
        <v>210</v>
      </c>
      <c r="C123" s="41" t="s">
        <v>211</v>
      </c>
      <c r="D123" s="1" t="str">
        <f t="shared" si="1"/>
        <v>1.7.15.30 Termination</v>
      </c>
    </row>
    <row r="124" spans="2:4" ht="14.4" thickBot="1" x14ac:dyDescent="0.35">
      <c r="B124" s="40" t="s">
        <v>212</v>
      </c>
      <c r="C124" s="41" t="s">
        <v>213</v>
      </c>
      <c r="D124" s="1" t="str">
        <f t="shared" si="1"/>
        <v>1.7.15.31 Licenses, Right to Use and Approvals</v>
      </c>
    </row>
    <row r="125" spans="2:4" ht="28.2" thickBot="1" x14ac:dyDescent="0.35">
      <c r="B125" s="40" t="s">
        <v>214</v>
      </c>
      <c r="C125" s="41" t="s">
        <v>215</v>
      </c>
      <c r="D125" s="1" t="str">
        <f t="shared" si="1"/>
        <v>1.7.15.32 Accessibility for Americans with Disabilities Act</v>
      </c>
    </row>
    <row r="126" spans="2:4" ht="14.4" thickBot="1" x14ac:dyDescent="0.35">
      <c r="B126" s="40" t="s">
        <v>216</v>
      </c>
      <c r="C126" s="41" t="s">
        <v>217</v>
      </c>
      <c r="D126" s="1" t="str">
        <f t="shared" si="1"/>
        <v>1.7.15.33 Pricing Methodology</v>
      </c>
    </row>
    <row r="127" spans="2:4" ht="14.4" thickBot="1" x14ac:dyDescent="0.35">
      <c r="B127" s="40" t="s">
        <v>218</v>
      </c>
      <c r="C127" s="41" t="s">
        <v>219</v>
      </c>
      <c r="D127" s="1" t="str">
        <f t="shared" si="1"/>
        <v>1.7.15.34 Optional List Price Refresh</v>
      </c>
    </row>
    <row r="128" spans="2:4" ht="14.4" thickBot="1" x14ac:dyDescent="0.35">
      <c r="B128" s="40" t="s">
        <v>220</v>
      </c>
      <c r="C128" s="41" t="s">
        <v>221</v>
      </c>
      <c r="D128" s="1" t="str">
        <f t="shared" si="1"/>
        <v>1.7.15.35 Optional Pricing Refresh</v>
      </c>
    </row>
    <row r="129" spans="2:4" ht="14.4" thickBot="1" x14ac:dyDescent="0.35">
      <c r="B129" s="40" t="s">
        <v>222</v>
      </c>
      <c r="C129" s="41" t="s">
        <v>223</v>
      </c>
      <c r="D129" s="1" t="str">
        <f t="shared" si="1"/>
        <v>1.7.15.36 Quick Quote Process</v>
      </c>
    </row>
    <row r="130" spans="2:4" ht="14.4" thickBot="1" x14ac:dyDescent="0.35">
      <c r="B130" s="40" t="s">
        <v>224</v>
      </c>
      <c r="C130" s="41" t="s">
        <v>127</v>
      </c>
      <c r="D130" s="1" t="str">
        <f t="shared" si="1"/>
        <v>1.7.15.37 Network</v>
      </c>
    </row>
    <row r="131" spans="2:4" ht="14.4" thickBot="1" x14ac:dyDescent="0.35">
      <c r="B131" s="40" t="s">
        <v>225</v>
      </c>
      <c r="C131" s="41" t="s">
        <v>226</v>
      </c>
      <c r="D131" s="1" t="str">
        <f t="shared" si="1"/>
        <v>1.7.15.38 Monitoring</v>
      </c>
    </row>
    <row r="132" spans="2:4" ht="14.4" thickBot="1" x14ac:dyDescent="0.35">
      <c r="B132" s="40" t="s">
        <v>227</v>
      </c>
      <c r="C132" s="41" t="s">
        <v>228</v>
      </c>
      <c r="D132" s="1" t="str">
        <f t="shared" si="1"/>
        <v>1.7.15.39 Analytics</v>
      </c>
    </row>
    <row r="133" spans="2:4" ht="14.4" thickBot="1" x14ac:dyDescent="0.35">
      <c r="B133" s="40" t="s">
        <v>229</v>
      </c>
      <c r="C133" s="42" t="s">
        <v>230</v>
      </c>
      <c r="D133" s="1" t="str">
        <f t="shared" si="1"/>
        <v>1.7.15.40 Business Process Review and Improvement</v>
      </c>
    </row>
    <row r="134" spans="2:4" ht="14.4" thickBot="1" x14ac:dyDescent="0.35">
      <c r="B134" s="40" t="s">
        <v>231</v>
      </c>
      <c r="C134" s="41" t="s">
        <v>232</v>
      </c>
      <c r="D134" s="1" t="str">
        <f t="shared" si="1"/>
        <v>1.7.15.41 Transformation, Conversion, Fit-to-Standard</v>
      </c>
    </row>
    <row r="135" spans="2:4" ht="14.4" thickBot="1" x14ac:dyDescent="0.35">
      <c r="B135" s="40" t="s">
        <v>233</v>
      </c>
      <c r="C135" s="41" t="s">
        <v>234</v>
      </c>
      <c r="D135" s="1" t="str">
        <f t="shared" si="1"/>
        <v>1.7.15.42 Integration and Interfaces</v>
      </c>
    </row>
    <row r="136" spans="2:4" ht="14.4" thickBot="1" x14ac:dyDescent="0.35">
      <c r="B136" s="40" t="s">
        <v>235</v>
      </c>
      <c r="C136" s="41" t="s">
        <v>236</v>
      </c>
      <c r="D136" s="1" t="str">
        <f t="shared" si="1"/>
        <v>1.7.15.43 Report Modifications</v>
      </c>
    </row>
    <row r="137" spans="2:4" ht="14.4" thickBot="1" x14ac:dyDescent="0.35">
      <c r="B137" s="40" t="s">
        <v>237</v>
      </c>
      <c r="C137" s="41" t="s">
        <v>238</v>
      </c>
      <c r="D137" s="1" t="str">
        <f t="shared" si="1"/>
        <v>1.7.15.44 Code Analysis</v>
      </c>
    </row>
    <row r="138" spans="2:4" ht="14.4" thickBot="1" x14ac:dyDescent="0.35">
      <c r="B138" s="40" t="s">
        <v>239</v>
      </c>
      <c r="C138" s="41" t="s">
        <v>240</v>
      </c>
      <c r="D138" s="1" t="str">
        <f t="shared" si="1"/>
        <v>1.7.15.45 Governance</v>
      </c>
    </row>
    <row r="139" spans="2:4" ht="14.4" thickBot="1" x14ac:dyDescent="0.35">
      <c r="B139" s="40" t="s">
        <v>241</v>
      </c>
      <c r="C139" s="41" t="s">
        <v>242</v>
      </c>
      <c r="D139" s="1" t="str">
        <f t="shared" si="1"/>
        <v>1.7.15.46 Migration Data Validation</v>
      </c>
    </row>
    <row r="140" spans="2:4" ht="28.2" thickBot="1" x14ac:dyDescent="0.35">
      <c r="B140" s="40" t="s">
        <v>243</v>
      </c>
      <c r="C140" s="41" t="s">
        <v>244</v>
      </c>
      <c r="D140" s="1" t="str">
        <f t="shared" si="1"/>
        <v>1.7.15.47 Greenfield, Brownfield, Lift and Shift Cost Analysis</v>
      </c>
    </row>
    <row r="141" spans="2:4" ht="28.2" thickBot="1" x14ac:dyDescent="0.35">
      <c r="B141" s="40" t="s">
        <v>245</v>
      </c>
      <c r="C141" s="41" t="s">
        <v>246</v>
      </c>
      <c r="D141" s="1" t="str">
        <f t="shared" si="1"/>
        <v>1.7.15.48 Analyze and Document Existing Cost Variables</v>
      </c>
    </row>
    <row r="142" spans="2:4" ht="14.4" thickBot="1" x14ac:dyDescent="0.35">
      <c r="B142" s="40" t="s">
        <v>247</v>
      </c>
      <c r="C142" s="41" t="s">
        <v>248</v>
      </c>
      <c r="D142" s="1" t="str">
        <f t="shared" si="1"/>
        <v>1.7.15.49 Pricing Plans (M&amp;O) OPEX)</v>
      </c>
    </row>
    <row r="143" spans="2:4" ht="14.4" thickBot="1" x14ac:dyDescent="0.35">
      <c r="B143" s="40" t="s">
        <v>249</v>
      </c>
      <c r="C143" s="41" t="s">
        <v>250</v>
      </c>
      <c r="D143" s="1" t="str">
        <f t="shared" si="1"/>
        <v>1.7.15.49.1 Pay Per Use</v>
      </c>
    </row>
    <row r="144" spans="2:4" ht="14.4" thickBot="1" x14ac:dyDescent="0.35">
      <c r="B144" s="40" t="s">
        <v>251</v>
      </c>
      <c r="C144" s="41" t="s">
        <v>252</v>
      </c>
      <c r="D144" s="1" t="str">
        <f t="shared" si="1"/>
        <v>1.7.15.49.2 On-Demand</v>
      </c>
    </row>
    <row r="145" spans="2:4" ht="14.4" thickBot="1" x14ac:dyDescent="0.35">
      <c r="B145" s="40" t="s">
        <v>253</v>
      </c>
      <c r="C145" s="41" t="s">
        <v>254</v>
      </c>
      <c r="D145" s="1" t="str">
        <f t="shared" si="1"/>
        <v>1.7.15.49.3 Dedicated Instance</v>
      </c>
    </row>
    <row r="146" spans="2:4" ht="14.4" thickBot="1" x14ac:dyDescent="0.35">
      <c r="B146" s="40" t="s">
        <v>255</v>
      </c>
      <c r="C146" s="41" t="s">
        <v>256</v>
      </c>
      <c r="D146" s="1" t="str">
        <f t="shared" si="1"/>
        <v>1.7.15.49.4 Spot Instance</v>
      </c>
    </row>
    <row r="147" spans="2:4" ht="14.4" thickBot="1" x14ac:dyDescent="0.35">
      <c r="B147" s="40" t="s">
        <v>257</v>
      </c>
      <c r="C147" s="41" t="s">
        <v>258</v>
      </c>
      <c r="D147" s="1" t="str">
        <f t="shared" si="1"/>
        <v>1.7.15.49.5 Reservation</v>
      </c>
    </row>
    <row r="148" spans="2:4" ht="14.4" thickBot="1" x14ac:dyDescent="0.35">
      <c r="B148" s="40" t="s">
        <v>259</v>
      </c>
      <c r="C148" s="41" t="s">
        <v>260</v>
      </c>
      <c r="D148" s="1" t="str">
        <f t="shared" si="1"/>
        <v>1.7.15.49.6 Handling unused capacity</v>
      </c>
    </row>
    <row r="149" spans="2:4" ht="14.4" thickBot="1" x14ac:dyDescent="0.35">
      <c r="B149" s="40" t="s">
        <v>261</v>
      </c>
      <c r="C149" s="41" t="s">
        <v>262</v>
      </c>
      <c r="D149" s="1" t="str">
        <f t="shared" si="1"/>
        <v>1.7.15.50 Migration Sequencing and Dependencies</v>
      </c>
    </row>
    <row r="150" spans="2:4" ht="14.4" thickBot="1" x14ac:dyDescent="0.35">
      <c r="B150" s="40" t="s">
        <v>263</v>
      </c>
      <c r="C150" s="41" t="s">
        <v>264</v>
      </c>
      <c r="D150" s="1" t="str">
        <f t="shared" si="1"/>
        <v>1.7.15.51 Mock Migrations</v>
      </c>
    </row>
    <row r="151" spans="2:4" ht="14.4" thickBot="1" x14ac:dyDescent="0.35">
      <c r="B151" s="40" t="s">
        <v>265</v>
      </c>
      <c r="C151" s="41" t="s">
        <v>266</v>
      </c>
      <c r="D151" s="1" t="str">
        <f t="shared" si="1"/>
        <v>1.7.15.52 Staffing - Migration</v>
      </c>
    </row>
    <row r="152" spans="2:4" ht="14.4" thickBot="1" x14ac:dyDescent="0.35">
      <c r="B152" s="40" t="s">
        <v>267</v>
      </c>
      <c r="C152" s="41" t="s">
        <v>268</v>
      </c>
      <c r="D152" s="1" t="str">
        <f t="shared" si="1"/>
        <v>1.7.15.53 Staff Training - Migration</v>
      </c>
    </row>
    <row r="153" spans="2:4" ht="14.4" thickBot="1" x14ac:dyDescent="0.35">
      <c r="B153" s="40" t="s">
        <v>269</v>
      </c>
      <c r="C153" s="41" t="s">
        <v>270</v>
      </c>
      <c r="D153" s="1" t="str">
        <f t="shared" si="1"/>
        <v>1.7.15.54 Staffing - Steady State</v>
      </c>
    </row>
    <row r="154" spans="2:4" ht="14.4" thickBot="1" x14ac:dyDescent="0.35">
      <c r="B154" s="40" t="s">
        <v>271</v>
      </c>
      <c r="C154" s="41" t="s">
        <v>272</v>
      </c>
      <c r="D154" s="1" t="str">
        <f t="shared" ref="D154" si="2">B154&amp;" "&amp;C154</f>
        <v>1.7.15.55 Staff Training - Steady State</v>
      </c>
    </row>
    <row r="155" spans="2:4" ht="14.4" thickBot="1" x14ac:dyDescent="0.35">
      <c r="B155" s="44" t="s">
        <v>273</v>
      </c>
      <c r="C155" s="45" t="s">
        <v>274</v>
      </c>
      <c r="D155" s="1" t="str">
        <f t="shared" si="1"/>
        <v>1.7.16 Remediation, Testing</v>
      </c>
    </row>
    <row r="157" spans="2:4" x14ac:dyDescent="0.3">
      <c r="C157" s="2" t="s">
        <v>275</v>
      </c>
    </row>
    <row r="158" spans="2:4" x14ac:dyDescent="0.3">
      <c r="C158" s="2" t="s">
        <v>276</v>
      </c>
    </row>
    <row r="159" spans="2:4" x14ac:dyDescent="0.3">
      <c r="C159" s="2" t="s">
        <v>277</v>
      </c>
    </row>
  </sheetData>
  <pageMargins left="0.25" right="0.25" top="0.75" bottom="0.75" header="0.3" footer="0.3"/>
  <pageSetup scale="72" fitToHeight="0" orientation="portrait" r:id="rId1"/>
  <headerFooter>
    <oddHeader>&amp;LJCC Facilities Services : CAFM 2.0 Requirements&amp;R&amp;G</oddHeader>
    <oddFooter>&amp;L&amp;8worksheet: &amp;A&amp;C&amp;P of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06"/>
  <sheetViews>
    <sheetView zoomScaleNormal="100" workbookViewId="0">
      <pane ySplit="1" topLeftCell="A23" activePane="bottomLeft" state="frozen"/>
      <selection activeCell="D62" sqref="D62"/>
      <selection pane="bottomLeft" activeCell="D62" sqref="D62"/>
    </sheetView>
  </sheetViews>
  <sheetFormatPr defaultColWidth="21.88671875" defaultRowHeight="13.8" x14ac:dyDescent="0.3"/>
  <cols>
    <col min="1" max="1" width="14" style="2" bestFit="1" customWidth="1"/>
    <col min="2" max="2" width="20.109375" style="43" bestFit="1" customWidth="1"/>
    <col min="3" max="3" width="30.6640625" style="1" bestFit="1" customWidth="1"/>
    <col min="4" max="4" width="149.88671875" style="1" bestFit="1" customWidth="1"/>
    <col min="5" max="5" width="14.88671875" style="3" bestFit="1" customWidth="1"/>
    <col min="6" max="6" width="13.44140625" style="46" bestFit="1" customWidth="1"/>
    <col min="7" max="7" width="23.44140625" style="10" bestFit="1" customWidth="1"/>
    <col min="8" max="8" width="18.5546875" style="1" bestFit="1" customWidth="1"/>
    <col min="9" max="9" width="13.44140625" style="1" bestFit="1" customWidth="1"/>
    <col min="10" max="10" width="10" style="1" bestFit="1" customWidth="1"/>
    <col min="11" max="11" width="10.44140625" style="1" bestFit="1" customWidth="1"/>
    <col min="12" max="12" width="10"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3" t="s">
        <v>278</v>
      </c>
      <c r="B1" s="74" t="s">
        <v>279</v>
      </c>
      <c r="C1" s="73" t="s">
        <v>280</v>
      </c>
      <c r="D1" s="73" t="s">
        <v>281</v>
      </c>
      <c r="E1" s="74" t="s">
        <v>282</v>
      </c>
      <c r="F1" s="73" t="s">
        <v>283</v>
      </c>
      <c r="G1" s="73" t="s">
        <v>284</v>
      </c>
      <c r="H1" s="73" t="s">
        <v>285</v>
      </c>
      <c r="I1" s="73" t="s">
        <v>286</v>
      </c>
      <c r="J1" s="73" t="s">
        <v>287</v>
      </c>
      <c r="K1" s="75" t="s">
        <v>288</v>
      </c>
      <c r="L1" s="75" t="s">
        <v>289</v>
      </c>
      <c r="M1" s="77" t="s">
        <v>290</v>
      </c>
      <c r="N1" s="78" t="s">
        <v>291</v>
      </c>
      <c r="O1" s="78" t="s">
        <v>292</v>
      </c>
      <c r="P1" s="20" t="s">
        <v>293</v>
      </c>
    </row>
    <row r="2" spans="1:16" ht="24" x14ac:dyDescent="0.3">
      <c r="A2" s="79" t="s">
        <v>294</v>
      </c>
      <c r="B2" s="80" t="s">
        <v>62</v>
      </c>
      <c r="C2" s="81" t="str">
        <f>IFERROR(VLOOKUP(B2,Introduction!B$39:C$47,2,FALSE),"")</f>
        <v>Technologies &amp; Service Roadmap</v>
      </c>
      <c r="D2" s="82" t="s">
        <v>573</v>
      </c>
      <c r="E2" s="83">
        <v>1</v>
      </c>
      <c r="F2" s="84" t="str">
        <f>IFERROR(VLOOKUP(E2,Introduction!$B$32:$D$36,2,FALSE),"")</f>
        <v>Mandatory</v>
      </c>
      <c r="G2" s="85" t="s">
        <v>295</v>
      </c>
      <c r="H2" s="86" t="s">
        <v>12</v>
      </c>
      <c r="I2" s="86" t="s">
        <v>275</v>
      </c>
      <c r="J2" s="86" t="s">
        <v>276</v>
      </c>
      <c r="K2" s="87"/>
      <c r="L2" s="87"/>
      <c r="M2" s="88" t="s">
        <v>296</v>
      </c>
      <c r="N2" s="89" t="str">
        <f>IFERROR(VLOOKUP(M2,Introduction!$B$24:$E$29,2,FALSE),"")</f>
        <v/>
      </c>
      <c r="O2" s="89" t="str">
        <f>IFERROR(VLOOKUP(M2,Introduction!$B$24:$E$29,4,FALSE),"")</f>
        <v/>
      </c>
      <c r="P2" s="2" t="str">
        <f>IFERROR(VLOOKUP(N2,Introduction!#REF!,3,FALSE),"")</f>
        <v/>
      </c>
    </row>
    <row r="3" spans="1:16" s="68" customFormat="1" ht="24" x14ac:dyDescent="0.3">
      <c r="A3" s="79" t="s">
        <v>297</v>
      </c>
      <c r="B3" s="80" t="s">
        <v>62</v>
      </c>
      <c r="C3" s="81" t="str">
        <f>IFERROR(VLOOKUP(B3,Introduction!B$39:C$47,2,FALSE),"")</f>
        <v>Technologies &amp; Service Roadmap</v>
      </c>
      <c r="D3" s="82" t="s">
        <v>298</v>
      </c>
      <c r="E3" s="83">
        <v>4</v>
      </c>
      <c r="F3" s="84" t="str">
        <f>IFERROR(VLOOKUP(E3,Introduction!$B$32:$D$36,2,FALSE),"")</f>
        <v>Minor</v>
      </c>
      <c r="G3" s="85" t="s">
        <v>295</v>
      </c>
      <c r="H3" s="86" t="s">
        <v>12</v>
      </c>
      <c r="I3" s="86" t="s">
        <v>275</v>
      </c>
      <c r="J3" s="86" t="s">
        <v>276</v>
      </c>
      <c r="K3" s="87"/>
      <c r="L3" s="87"/>
      <c r="M3" s="88" t="s">
        <v>296</v>
      </c>
      <c r="N3" s="89" t="str">
        <f>IFERROR(VLOOKUP(M3,Introduction!$B$24:$E$29,2,FALSE),"")</f>
        <v/>
      </c>
      <c r="O3" s="89" t="str">
        <f>IFERROR(VLOOKUP(M3,Introduction!$B$24:$E$29,4,FALSE),"")</f>
        <v/>
      </c>
    </row>
    <row r="4" spans="1:16" ht="84" x14ac:dyDescent="0.3">
      <c r="A4" s="79" t="s">
        <v>299</v>
      </c>
      <c r="B4" s="80" t="s">
        <v>62</v>
      </c>
      <c r="C4" s="81" t="str">
        <f>IFERROR(VLOOKUP(B4,Introduction!B$39:C$47,2,FALSE),"")</f>
        <v>Technologies &amp; Service Roadmap</v>
      </c>
      <c r="D4" s="82" t="s">
        <v>300</v>
      </c>
      <c r="E4" s="83">
        <v>1</v>
      </c>
      <c r="F4" s="84" t="str">
        <f>IFERROR(VLOOKUP(E4,Introduction!$B$32:$D$36,2,FALSE),"")</f>
        <v>Mandatory</v>
      </c>
      <c r="G4" s="85" t="s">
        <v>295</v>
      </c>
      <c r="H4" s="86" t="s">
        <v>12</v>
      </c>
      <c r="I4" s="86" t="s">
        <v>275</v>
      </c>
      <c r="J4" s="86" t="s">
        <v>276</v>
      </c>
      <c r="K4" s="87"/>
      <c r="L4" s="87"/>
      <c r="M4" s="88" t="s">
        <v>296</v>
      </c>
      <c r="N4" s="89" t="str">
        <f>IFERROR(VLOOKUP(M4,Introduction!$B$24:$E$29,2,FALSE),"")</f>
        <v/>
      </c>
      <c r="O4" s="89" t="str">
        <f>IFERROR(VLOOKUP(M4,Introduction!$B$24:$E$29,4,FALSE),"")</f>
        <v/>
      </c>
    </row>
    <row r="5" spans="1:16" ht="36" x14ac:dyDescent="0.3">
      <c r="A5" s="79" t="s">
        <v>301</v>
      </c>
      <c r="B5" s="80" t="s">
        <v>62</v>
      </c>
      <c r="C5" s="81" t="str">
        <f>IFERROR(VLOOKUP(B5,Introduction!B$39:C$47,2,FALSE),"")</f>
        <v>Technologies &amp; Service Roadmap</v>
      </c>
      <c r="D5" s="82" t="s">
        <v>302</v>
      </c>
      <c r="E5" s="83">
        <v>4</v>
      </c>
      <c r="F5" s="84" t="str">
        <f>IFERROR(VLOOKUP(E5,Introduction!$B$32:$D$36,2,FALSE),"")</f>
        <v>Minor</v>
      </c>
      <c r="G5" s="85" t="s">
        <v>295</v>
      </c>
      <c r="H5" s="86" t="s">
        <v>12</v>
      </c>
      <c r="I5" s="86" t="s">
        <v>275</v>
      </c>
      <c r="J5" s="86" t="s">
        <v>276</v>
      </c>
      <c r="K5" s="87"/>
      <c r="L5" s="87"/>
      <c r="M5" s="88" t="s">
        <v>296</v>
      </c>
      <c r="N5" s="89" t="str">
        <f>IFERROR(VLOOKUP(M5,Introduction!$B$24:$E$29,2,FALSE),"")</f>
        <v/>
      </c>
      <c r="O5" s="89" t="str">
        <f>IFERROR(VLOOKUP(M5,Introduction!$B$24:$E$29,4,FALSE),"")</f>
        <v/>
      </c>
    </row>
    <row r="6" spans="1:16" ht="36" x14ac:dyDescent="0.3">
      <c r="A6" s="79" t="s">
        <v>303</v>
      </c>
      <c r="B6" s="80" t="s">
        <v>62</v>
      </c>
      <c r="C6" s="81" t="str">
        <f>IFERROR(VLOOKUP(B6,Introduction!B$39:C$47,2,FALSE),"")</f>
        <v>Technologies &amp; Service Roadmap</v>
      </c>
      <c r="D6" s="82" t="s">
        <v>304</v>
      </c>
      <c r="E6" s="83">
        <v>1</v>
      </c>
      <c r="F6" s="84" t="str">
        <f>IFERROR(VLOOKUP(E6,Introduction!$B$32:$D$36,2,FALSE),"")</f>
        <v>Mandatory</v>
      </c>
      <c r="G6" s="85" t="s">
        <v>295</v>
      </c>
      <c r="H6" s="86" t="s">
        <v>12</v>
      </c>
      <c r="I6" s="86" t="s">
        <v>275</v>
      </c>
      <c r="J6" s="86" t="s">
        <v>276</v>
      </c>
      <c r="K6" s="87"/>
      <c r="L6" s="87"/>
      <c r="M6" s="88" t="s">
        <v>296</v>
      </c>
      <c r="N6" s="89" t="str">
        <f>IFERROR(VLOOKUP(M6,Introduction!$B$24:$E$29,2,FALSE),"")</f>
        <v/>
      </c>
      <c r="O6" s="89" t="str">
        <f>IFERROR(VLOOKUP(M6,Introduction!$B$24:$E$29,4,FALSE),"")</f>
        <v/>
      </c>
    </row>
    <row r="7" spans="1:16" ht="36" x14ac:dyDescent="0.3">
      <c r="A7" s="79" t="s">
        <v>305</v>
      </c>
      <c r="B7" s="80" t="s">
        <v>62</v>
      </c>
      <c r="C7" s="81" t="str">
        <f>IFERROR(VLOOKUP(B7,Introduction!B$39:C$47,2,FALSE),"")</f>
        <v>Technologies &amp; Service Roadmap</v>
      </c>
      <c r="D7" s="82" t="s">
        <v>306</v>
      </c>
      <c r="E7" s="83">
        <v>1</v>
      </c>
      <c r="F7" s="84" t="str">
        <f>IFERROR(VLOOKUP(E7,Introduction!$B$32:$D$36,2,FALSE),"")</f>
        <v>Mandatory</v>
      </c>
      <c r="G7" s="85" t="s">
        <v>295</v>
      </c>
      <c r="H7" s="86" t="s">
        <v>12</v>
      </c>
      <c r="I7" s="86" t="s">
        <v>275</v>
      </c>
      <c r="J7" s="86" t="s">
        <v>276</v>
      </c>
      <c r="K7" s="87"/>
      <c r="L7" s="87"/>
      <c r="M7" s="88" t="s">
        <v>296</v>
      </c>
      <c r="N7" s="89" t="str">
        <f>IFERROR(VLOOKUP(M7,Introduction!$B$24:$E$29,2,FALSE),"")</f>
        <v/>
      </c>
      <c r="O7" s="89" t="str">
        <f>IFERROR(VLOOKUP(M7,Introduction!$B$24:$E$29,4,FALSE),"")</f>
        <v/>
      </c>
    </row>
    <row r="8" spans="1:16" ht="84" x14ac:dyDescent="0.3">
      <c r="A8" s="79" t="s">
        <v>307</v>
      </c>
      <c r="B8" s="80" t="s">
        <v>62</v>
      </c>
      <c r="C8" s="81" t="str">
        <f>IFERROR(VLOOKUP(B8,Introduction!B$39:C$47,2,FALSE),"")</f>
        <v>Technologies &amp; Service Roadmap</v>
      </c>
      <c r="D8" s="82" t="s">
        <v>308</v>
      </c>
      <c r="E8" s="83">
        <v>1</v>
      </c>
      <c r="F8" s="84" t="str">
        <f>IFERROR(VLOOKUP(E8,Introduction!$B$32:$D$36,2,FALSE),"")</f>
        <v>Mandatory</v>
      </c>
      <c r="G8" s="85" t="s">
        <v>295</v>
      </c>
      <c r="H8" s="86" t="s">
        <v>12</v>
      </c>
      <c r="I8" s="86" t="s">
        <v>275</v>
      </c>
      <c r="J8" s="86" t="s">
        <v>276</v>
      </c>
      <c r="K8" s="87"/>
      <c r="L8" s="87"/>
      <c r="M8" s="88" t="s">
        <v>296</v>
      </c>
      <c r="N8" s="89" t="str">
        <f>IFERROR(VLOOKUP(M8,Introduction!$B$24:$E$29,2,FALSE),"")</f>
        <v/>
      </c>
      <c r="O8" s="89" t="str">
        <f>IFERROR(VLOOKUP(M8,Introduction!$B$24:$E$29,4,FALSE),"")</f>
        <v/>
      </c>
    </row>
    <row r="9" spans="1:16" ht="24" x14ac:dyDescent="0.3">
      <c r="A9" s="79" t="s">
        <v>309</v>
      </c>
      <c r="B9" s="80" t="s">
        <v>62</v>
      </c>
      <c r="C9" s="81" t="str">
        <f>IFERROR(VLOOKUP(B9,Introduction!B$39:C$47,2,FALSE),"")</f>
        <v>Technologies &amp; Service Roadmap</v>
      </c>
      <c r="D9" s="82" t="s">
        <v>310</v>
      </c>
      <c r="E9" s="83">
        <v>4</v>
      </c>
      <c r="F9" s="84" t="str">
        <f>IFERROR(VLOOKUP(E9,Introduction!$B$32:$D$36,2,FALSE),"")</f>
        <v>Minor</v>
      </c>
      <c r="G9" s="85" t="s">
        <v>295</v>
      </c>
      <c r="H9" s="86" t="s">
        <v>12</v>
      </c>
      <c r="I9" s="86" t="s">
        <v>275</v>
      </c>
      <c r="J9" s="86" t="s">
        <v>276</v>
      </c>
      <c r="K9" s="87"/>
      <c r="L9" s="87"/>
      <c r="M9" s="88" t="s">
        <v>296</v>
      </c>
      <c r="N9" s="89" t="str">
        <f>IFERROR(VLOOKUP(M9,Introduction!$B$24:$E$29,2,FALSE),"")</f>
        <v/>
      </c>
      <c r="O9" s="89" t="str">
        <f>IFERROR(VLOOKUP(M9,Introduction!$B$24:$E$29,4,FALSE),"")</f>
        <v/>
      </c>
    </row>
    <row r="10" spans="1:16" ht="60" x14ac:dyDescent="0.3">
      <c r="A10" s="79" t="s">
        <v>311</v>
      </c>
      <c r="B10" s="80" t="s">
        <v>62</v>
      </c>
      <c r="C10" s="81" t="str">
        <f>IFERROR(VLOOKUP(B10,Introduction!B$39:C$47,2,FALSE),"")</f>
        <v>Technologies &amp; Service Roadmap</v>
      </c>
      <c r="D10" s="82" t="s">
        <v>312</v>
      </c>
      <c r="E10" s="83">
        <v>1</v>
      </c>
      <c r="F10" s="84" t="str">
        <f>IFERROR(VLOOKUP(E10,Introduction!$B$32:$D$36,2,FALSE),"")</f>
        <v>Mandatory</v>
      </c>
      <c r="G10" s="85" t="s">
        <v>295</v>
      </c>
      <c r="H10" s="86" t="s">
        <v>12</v>
      </c>
      <c r="I10" s="86" t="s">
        <v>275</v>
      </c>
      <c r="J10" s="86" t="s">
        <v>276</v>
      </c>
      <c r="K10" s="87"/>
      <c r="L10" s="87"/>
      <c r="M10" s="88" t="s">
        <v>296</v>
      </c>
      <c r="N10" s="89" t="str">
        <f>IFERROR(VLOOKUP(M10,Introduction!$B$24:$E$29,2,FALSE),"")</f>
        <v/>
      </c>
      <c r="O10" s="89" t="str">
        <f>IFERROR(VLOOKUP(M10,Introduction!$B$24:$E$29,4,FALSE),"")</f>
        <v/>
      </c>
    </row>
    <row r="11" spans="1:16" ht="24" x14ac:dyDescent="0.3">
      <c r="A11" s="79" t="s">
        <v>313</v>
      </c>
      <c r="B11" s="80" t="s">
        <v>62</v>
      </c>
      <c r="C11" s="81" t="str">
        <f>IFERROR(VLOOKUP(B11,Introduction!B$39:C$47,2,FALSE),"")</f>
        <v>Technologies &amp; Service Roadmap</v>
      </c>
      <c r="D11" s="82" t="s">
        <v>314</v>
      </c>
      <c r="E11" s="83">
        <v>4</v>
      </c>
      <c r="F11" s="84" t="str">
        <f>IFERROR(VLOOKUP(E11,Introduction!$B$32:$D$36,2,FALSE),"")</f>
        <v>Minor</v>
      </c>
      <c r="G11" s="85" t="s">
        <v>295</v>
      </c>
      <c r="H11" s="86" t="s">
        <v>12</v>
      </c>
      <c r="I11" s="86" t="s">
        <v>275</v>
      </c>
      <c r="J11" s="86" t="s">
        <v>276</v>
      </c>
      <c r="K11" s="87"/>
      <c r="L11" s="87"/>
      <c r="M11" s="88" t="s">
        <v>296</v>
      </c>
      <c r="N11" s="89" t="str">
        <f>IFERROR(VLOOKUP(M11,Introduction!$B$24:$E$29,2,FALSE),"")</f>
        <v/>
      </c>
      <c r="O11" s="89" t="str">
        <f>IFERROR(VLOOKUP(M11,Introduction!$B$24:$E$29,4,FALSE),"")</f>
        <v/>
      </c>
    </row>
    <row r="12" spans="1:16" ht="96" x14ac:dyDescent="0.3">
      <c r="A12" s="79" t="s">
        <v>315</v>
      </c>
      <c r="B12" s="80" t="s">
        <v>62</v>
      </c>
      <c r="C12" s="81" t="str">
        <f>IFERROR(VLOOKUP(B12,Introduction!B$39:C$47,2,FALSE),"")</f>
        <v>Technologies &amp; Service Roadmap</v>
      </c>
      <c r="D12" s="82" t="s">
        <v>316</v>
      </c>
      <c r="E12" s="83">
        <v>1</v>
      </c>
      <c r="F12" s="84" t="str">
        <f>IFERROR(VLOOKUP(E12,Introduction!$B$32:$D$36,2,FALSE),"")</f>
        <v>Mandatory</v>
      </c>
      <c r="G12" s="85" t="s">
        <v>295</v>
      </c>
      <c r="H12" s="86" t="s">
        <v>12</v>
      </c>
      <c r="I12" s="86" t="s">
        <v>275</v>
      </c>
      <c r="J12" s="86" t="s">
        <v>276</v>
      </c>
      <c r="K12" s="87"/>
      <c r="L12" s="87"/>
      <c r="M12" s="88" t="s">
        <v>296</v>
      </c>
      <c r="N12" s="89" t="str">
        <f>IFERROR(VLOOKUP(M12,Introduction!$B$24:$E$29,2,FALSE),"")</f>
        <v/>
      </c>
      <c r="O12" s="89" t="str">
        <f>IFERROR(VLOOKUP(M12,Introduction!$B$24:$E$29,4,FALSE),"")</f>
        <v/>
      </c>
    </row>
    <row r="13" spans="1:16" ht="24" x14ac:dyDescent="0.3">
      <c r="A13" s="79" t="s">
        <v>317</v>
      </c>
      <c r="B13" s="80" t="s">
        <v>62</v>
      </c>
      <c r="C13" s="81" t="str">
        <f>IFERROR(VLOOKUP(B13,Introduction!B$39:C$47,2,FALSE),"")</f>
        <v>Technologies &amp; Service Roadmap</v>
      </c>
      <c r="D13" s="82" t="s">
        <v>318</v>
      </c>
      <c r="E13" s="83">
        <v>1</v>
      </c>
      <c r="F13" s="84" t="str">
        <f>IFERROR(VLOOKUP(E13,Introduction!$B$32:$D$36,2,FALSE),"")</f>
        <v>Mandatory</v>
      </c>
      <c r="G13" s="85" t="s">
        <v>295</v>
      </c>
      <c r="H13" s="86" t="s">
        <v>12</v>
      </c>
      <c r="I13" s="86" t="s">
        <v>275</v>
      </c>
      <c r="J13" s="86" t="s">
        <v>276</v>
      </c>
      <c r="K13" s="87"/>
      <c r="L13" s="87"/>
      <c r="M13" s="88" t="s">
        <v>296</v>
      </c>
      <c r="N13" s="89" t="str">
        <f>IFERROR(VLOOKUP(M13,Introduction!$B$24:$E$29,2,FALSE),"")</f>
        <v/>
      </c>
      <c r="O13" s="89" t="str">
        <f>IFERROR(VLOOKUP(M13,Introduction!$B$24:$E$29,4,FALSE),"")</f>
        <v/>
      </c>
    </row>
    <row r="14" spans="1:16" ht="36" x14ac:dyDescent="0.3">
      <c r="A14" s="79" t="s">
        <v>319</v>
      </c>
      <c r="B14" s="80" t="s">
        <v>62</v>
      </c>
      <c r="C14" s="81" t="str">
        <f>IFERROR(VLOOKUP(B14,Introduction!B$39:C$47,2,FALSE),"")</f>
        <v>Technologies &amp; Service Roadmap</v>
      </c>
      <c r="D14" s="82" t="s">
        <v>320</v>
      </c>
      <c r="E14" s="83">
        <v>1</v>
      </c>
      <c r="F14" s="84" t="str">
        <f>IFERROR(VLOOKUP(E14,Introduction!$B$32:$D$36,2,FALSE),"")</f>
        <v>Mandatory</v>
      </c>
      <c r="G14" s="85" t="s">
        <v>295</v>
      </c>
      <c r="H14" s="86" t="s">
        <v>12</v>
      </c>
      <c r="I14" s="86" t="s">
        <v>275</v>
      </c>
      <c r="J14" s="86" t="s">
        <v>276</v>
      </c>
      <c r="K14" s="87"/>
      <c r="L14" s="87"/>
      <c r="M14" s="88" t="s">
        <v>296</v>
      </c>
      <c r="N14" s="89" t="str">
        <f>IFERROR(VLOOKUP(M14,Introduction!$B$24:$E$29,2,FALSE),"")</f>
        <v/>
      </c>
      <c r="O14" s="89" t="str">
        <f>IFERROR(VLOOKUP(M14,Introduction!$B$24:$E$29,4,FALSE),"")</f>
        <v/>
      </c>
    </row>
    <row r="15" spans="1:16" ht="36" x14ac:dyDescent="0.3">
      <c r="A15" s="79" t="s">
        <v>321</v>
      </c>
      <c r="B15" s="80" t="s">
        <v>62</v>
      </c>
      <c r="C15" s="81" t="str">
        <f>IFERROR(VLOOKUP(B15,Introduction!B$39:C$47,2,FALSE),"")</f>
        <v>Technologies &amp; Service Roadmap</v>
      </c>
      <c r="D15" s="82" t="s">
        <v>322</v>
      </c>
      <c r="E15" s="83">
        <v>4</v>
      </c>
      <c r="F15" s="84" t="str">
        <f>IFERROR(VLOOKUP(E15,Introduction!$B$32:$D$36,2,FALSE),"")</f>
        <v>Minor</v>
      </c>
      <c r="G15" s="85" t="s">
        <v>295</v>
      </c>
      <c r="H15" s="86" t="s">
        <v>12</v>
      </c>
      <c r="I15" s="86" t="s">
        <v>275</v>
      </c>
      <c r="J15" s="86" t="s">
        <v>276</v>
      </c>
      <c r="K15" s="87"/>
      <c r="L15" s="87"/>
      <c r="M15" s="88" t="s">
        <v>296</v>
      </c>
      <c r="N15" s="89" t="str">
        <f>IFERROR(VLOOKUP(M15,Introduction!$B$24:$E$29,2,FALSE),"")</f>
        <v/>
      </c>
      <c r="O15" s="89" t="str">
        <f>IFERROR(VLOOKUP(M15,Introduction!$B$24:$E$29,4,FALSE),"")</f>
        <v/>
      </c>
    </row>
    <row r="16" spans="1:16" ht="24" x14ac:dyDescent="0.3">
      <c r="A16" s="79" t="s">
        <v>323</v>
      </c>
      <c r="B16" s="80" t="s">
        <v>62</v>
      </c>
      <c r="C16" s="81" t="str">
        <f>IFERROR(VLOOKUP(B16,Introduction!B$39:C$47,2,FALSE),"")</f>
        <v>Technologies &amp; Service Roadmap</v>
      </c>
      <c r="D16" s="82" t="s">
        <v>324</v>
      </c>
      <c r="E16" s="83">
        <v>1</v>
      </c>
      <c r="F16" s="84" t="str">
        <f>IFERROR(VLOOKUP(E16,Introduction!$B$32:$D$36,2,FALSE),"")</f>
        <v>Mandatory</v>
      </c>
      <c r="G16" s="85" t="s">
        <v>295</v>
      </c>
      <c r="H16" s="86" t="s">
        <v>12</v>
      </c>
      <c r="I16" s="86" t="s">
        <v>275</v>
      </c>
      <c r="J16" s="86" t="s">
        <v>276</v>
      </c>
      <c r="K16" s="87"/>
      <c r="L16" s="87"/>
      <c r="M16" s="88" t="s">
        <v>296</v>
      </c>
      <c r="N16" s="89" t="str">
        <f>IFERROR(VLOOKUP(M16,Introduction!$B$24:$E$29,2,FALSE),"")</f>
        <v/>
      </c>
      <c r="O16" s="89" t="str">
        <f>IFERROR(VLOOKUP(M16,Introduction!$B$24:$E$29,4,FALSE),"")</f>
        <v/>
      </c>
    </row>
    <row r="17" spans="1:15" ht="24" x14ac:dyDescent="0.3">
      <c r="A17" s="79" t="s">
        <v>325</v>
      </c>
      <c r="B17" s="80" t="s">
        <v>62</v>
      </c>
      <c r="C17" s="81" t="str">
        <f>IFERROR(VLOOKUP(B17,Introduction!B$39:C$47,2,FALSE),"")</f>
        <v>Technologies &amp; Service Roadmap</v>
      </c>
      <c r="D17" s="82" t="s">
        <v>326</v>
      </c>
      <c r="E17" s="83">
        <v>1</v>
      </c>
      <c r="F17" s="84" t="str">
        <f>IFERROR(VLOOKUP(E17,Introduction!$B$32:$D$36,2,FALSE),"")</f>
        <v>Mandatory</v>
      </c>
      <c r="G17" s="85" t="s">
        <v>295</v>
      </c>
      <c r="H17" s="86" t="s">
        <v>12</v>
      </c>
      <c r="I17" s="86" t="s">
        <v>275</v>
      </c>
      <c r="J17" s="86" t="s">
        <v>276</v>
      </c>
      <c r="K17" s="87"/>
      <c r="L17" s="87"/>
      <c r="M17" s="88" t="s">
        <v>296</v>
      </c>
      <c r="N17" s="89" t="str">
        <f>IFERROR(VLOOKUP(M17,Introduction!$B$24:$E$29,2,FALSE),"")</f>
        <v/>
      </c>
      <c r="O17" s="89" t="str">
        <f>IFERROR(VLOOKUP(M17,Introduction!$B$24:$E$29,4,FALSE),"")</f>
        <v/>
      </c>
    </row>
    <row r="18" spans="1:15" ht="24" x14ac:dyDescent="0.3">
      <c r="A18" s="79" t="s">
        <v>327</v>
      </c>
      <c r="B18" s="80" t="s">
        <v>62</v>
      </c>
      <c r="C18" s="81" t="str">
        <f>IFERROR(VLOOKUP(B18,Introduction!B$39:C$47,2,FALSE),"")</f>
        <v>Technologies &amp; Service Roadmap</v>
      </c>
      <c r="D18" s="82" t="s">
        <v>328</v>
      </c>
      <c r="E18" s="83">
        <v>1</v>
      </c>
      <c r="F18" s="84" t="str">
        <f>IFERROR(VLOOKUP(E18,Introduction!$B$32:$D$36,2,FALSE),"")</f>
        <v>Mandatory</v>
      </c>
      <c r="G18" s="85" t="s">
        <v>295</v>
      </c>
      <c r="H18" s="86" t="s">
        <v>12</v>
      </c>
      <c r="I18" s="86" t="s">
        <v>275</v>
      </c>
      <c r="J18" s="86" t="s">
        <v>276</v>
      </c>
      <c r="K18" s="87"/>
      <c r="L18" s="87"/>
      <c r="M18" s="88" t="s">
        <v>296</v>
      </c>
      <c r="N18" s="89" t="str">
        <f>IFERROR(VLOOKUP(M18,Introduction!$B$24:$E$29,2,FALSE),"")</f>
        <v/>
      </c>
      <c r="O18" s="89" t="str">
        <f>IFERROR(VLOOKUP(M18,Introduction!$B$24:$E$29,4,FALSE),"")</f>
        <v/>
      </c>
    </row>
    <row r="19" spans="1:15" ht="24" x14ac:dyDescent="0.3">
      <c r="A19" s="79" t="s">
        <v>329</v>
      </c>
      <c r="B19" s="80" t="s">
        <v>62</v>
      </c>
      <c r="C19" s="81" t="str">
        <f>IFERROR(VLOOKUP(B19,Introduction!B$39:C$47,2,FALSE),"")</f>
        <v>Technologies &amp; Service Roadmap</v>
      </c>
      <c r="D19" s="82" t="s">
        <v>330</v>
      </c>
      <c r="E19" s="83">
        <v>1</v>
      </c>
      <c r="F19" s="84" t="str">
        <f>IFERROR(VLOOKUP(E19,Introduction!$B$32:$D$36,2,FALSE),"")</f>
        <v>Mandatory</v>
      </c>
      <c r="G19" s="85" t="s">
        <v>295</v>
      </c>
      <c r="H19" s="86" t="s">
        <v>12</v>
      </c>
      <c r="I19" s="86" t="s">
        <v>275</v>
      </c>
      <c r="J19" s="86" t="s">
        <v>276</v>
      </c>
      <c r="K19" s="87"/>
      <c r="L19" s="87"/>
      <c r="M19" s="88" t="s">
        <v>296</v>
      </c>
      <c r="N19" s="89" t="str">
        <f>IFERROR(VLOOKUP(M19,Introduction!$B$24:$E$29,2,FALSE),"")</f>
        <v/>
      </c>
      <c r="O19" s="89" t="str">
        <f>IFERROR(VLOOKUP(M19,Introduction!$B$24:$E$29,4,FALSE),"")</f>
        <v/>
      </c>
    </row>
    <row r="20" spans="1:15" ht="24" x14ac:dyDescent="0.3">
      <c r="A20" s="79" t="s">
        <v>331</v>
      </c>
      <c r="B20" s="80" t="s">
        <v>62</v>
      </c>
      <c r="C20" s="81" t="str">
        <f>IFERROR(VLOOKUP(B20,Introduction!B$39:C$47,2,FALSE),"")</f>
        <v>Technologies &amp; Service Roadmap</v>
      </c>
      <c r="D20" s="82" t="s">
        <v>332</v>
      </c>
      <c r="E20" s="83">
        <v>4</v>
      </c>
      <c r="F20" s="84" t="str">
        <f>IFERROR(VLOOKUP(E20,Introduction!$B$32:$D$36,2,FALSE),"")</f>
        <v>Minor</v>
      </c>
      <c r="G20" s="85" t="s">
        <v>295</v>
      </c>
      <c r="H20" s="86" t="s">
        <v>12</v>
      </c>
      <c r="I20" s="86" t="s">
        <v>275</v>
      </c>
      <c r="J20" s="86" t="s">
        <v>276</v>
      </c>
      <c r="K20" s="87"/>
      <c r="L20" s="87"/>
      <c r="M20" s="88" t="s">
        <v>296</v>
      </c>
      <c r="N20" s="89" t="str">
        <f>IFERROR(VLOOKUP(M20,Introduction!$B$24:$E$29,2,FALSE),"")</f>
        <v/>
      </c>
      <c r="O20" s="89" t="str">
        <f>IFERROR(VLOOKUP(M20,Introduction!$B$24:$E$29,4,FALSE),"")</f>
        <v/>
      </c>
    </row>
    <row r="21" spans="1:15" ht="24" x14ac:dyDescent="0.3">
      <c r="A21" s="79" t="s">
        <v>333</v>
      </c>
      <c r="B21" s="80" t="s">
        <v>62</v>
      </c>
      <c r="C21" s="81" t="str">
        <f>IFERROR(VLOOKUP(B21,Introduction!B$39:C$47,2,FALSE),"")</f>
        <v>Technologies &amp; Service Roadmap</v>
      </c>
      <c r="D21" s="82" t="s">
        <v>334</v>
      </c>
      <c r="E21" s="83">
        <v>1</v>
      </c>
      <c r="F21" s="84" t="str">
        <f>IFERROR(VLOOKUP(E21,Introduction!$B$32:$D$36,2,FALSE),"")</f>
        <v>Mandatory</v>
      </c>
      <c r="G21" s="85" t="s">
        <v>295</v>
      </c>
      <c r="H21" s="86" t="s">
        <v>12</v>
      </c>
      <c r="I21" s="86" t="s">
        <v>275</v>
      </c>
      <c r="J21" s="86" t="s">
        <v>276</v>
      </c>
      <c r="K21" s="87"/>
      <c r="L21" s="87"/>
      <c r="M21" s="88" t="s">
        <v>296</v>
      </c>
      <c r="N21" s="89" t="str">
        <f>IFERROR(VLOOKUP(M21,Introduction!$B$24:$E$29,2,FALSE),"")</f>
        <v/>
      </c>
      <c r="O21" s="89" t="str">
        <f>IFERROR(VLOOKUP(M21,Introduction!$B$24:$E$29,4,FALSE),"")</f>
        <v/>
      </c>
    </row>
    <row r="22" spans="1:15" ht="48" x14ac:dyDescent="0.3">
      <c r="A22" s="79" t="s">
        <v>335</v>
      </c>
      <c r="B22" s="80" t="s">
        <v>62</v>
      </c>
      <c r="C22" s="81" t="str">
        <f>IFERROR(VLOOKUP(B22,Introduction!B$39:C$47,2,FALSE),"")</f>
        <v>Technologies &amp; Service Roadmap</v>
      </c>
      <c r="D22" s="82" t="s">
        <v>336</v>
      </c>
      <c r="E22" s="83">
        <v>1</v>
      </c>
      <c r="F22" s="84" t="str">
        <f>IFERROR(VLOOKUP(E22,Introduction!$B$32:$D$36,2,FALSE),"")</f>
        <v>Mandatory</v>
      </c>
      <c r="G22" s="85" t="s">
        <v>295</v>
      </c>
      <c r="H22" s="86" t="s">
        <v>12</v>
      </c>
      <c r="I22" s="86" t="s">
        <v>275</v>
      </c>
      <c r="J22" s="86" t="s">
        <v>276</v>
      </c>
      <c r="K22" s="87"/>
      <c r="L22" s="87"/>
      <c r="M22" s="88" t="s">
        <v>296</v>
      </c>
      <c r="N22" s="89" t="str">
        <f>IFERROR(VLOOKUP(M22,Introduction!$B$24:$E$29,2,FALSE),"")</f>
        <v/>
      </c>
      <c r="O22" s="89" t="str">
        <f>IFERROR(VLOOKUP(M22,Introduction!$B$24:$E$29,4,FALSE),"")</f>
        <v/>
      </c>
    </row>
    <row r="23" spans="1:15" ht="36" x14ac:dyDescent="0.3">
      <c r="A23" s="79" t="s">
        <v>337</v>
      </c>
      <c r="B23" s="80" t="s">
        <v>62</v>
      </c>
      <c r="C23" s="81" t="str">
        <f>IFERROR(VLOOKUP(B23,Introduction!B$39:C$47,2,FALSE),"")</f>
        <v>Technologies &amp; Service Roadmap</v>
      </c>
      <c r="D23" s="82" t="s">
        <v>338</v>
      </c>
      <c r="E23" s="83">
        <v>1</v>
      </c>
      <c r="F23" s="84" t="str">
        <f>IFERROR(VLOOKUP(E23,Introduction!$B$32:$D$36,2,FALSE),"")</f>
        <v>Mandatory</v>
      </c>
      <c r="G23" s="85" t="s">
        <v>295</v>
      </c>
      <c r="H23" s="86" t="s">
        <v>12</v>
      </c>
      <c r="I23" s="86" t="s">
        <v>275</v>
      </c>
      <c r="J23" s="86" t="s">
        <v>276</v>
      </c>
      <c r="K23" s="87"/>
      <c r="L23" s="87"/>
      <c r="M23" s="88" t="s">
        <v>296</v>
      </c>
      <c r="N23" s="89" t="str">
        <f>IFERROR(VLOOKUP(M23,Introduction!$B$24:$E$29,2,FALSE),"")</f>
        <v/>
      </c>
      <c r="O23" s="89" t="str">
        <f>IFERROR(VLOOKUP(M23,Introduction!$B$24:$E$29,4,FALSE),"")</f>
        <v/>
      </c>
    </row>
    <row r="24" spans="1:15" s="66" customFormat="1" ht="36" x14ac:dyDescent="0.3">
      <c r="A24" s="79" t="s">
        <v>339</v>
      </c>
      <c r="B24" s="80" t="s">
        <v>62</v>
      </c>
      <c r="C24" s="81" t="str">
        <f>IFERROR(VLOOKUP(B24,Introduction!B$39:C$47,2,FALSE),"")</f>
        <v>Technologies &amp; Service Roadmap</v>
      </c>
      <c r="D24" s="82" t="s">
        <v>340</v>
      </c>
      <c r="E24" s="83">
        <v>1</v>
      </c>
      <c r="F24" s="84" t="str">
        <f>IFERROR(VLOOKUP(E24,Introduction!$B$32:$D$36,2,FALSE),"")</f>
        <v>Mandatory</v>
      </c>
      <c r="G24" s="85" t="s">
        <v>295</v>
      </c>
      <c r="H24" s="86" t="s">
        <v>12</v>
      </c>
      <c r="I24" s="86" t="s">
        <v>275</v>
      </c>
      <c r="J24" s="86" t="s">
        <v>276</v>
      </c>
      <c r="K24" s="87"/>
      <c r="L24" s="87"/>
      <c r="M24" s="88" t="s">
        <v>296</v>
      </c>
      <c r="N24" s="89" t="str">
        <f>IFERROR(VLOOKUP(M24,Introduction!$B$24:$E$29,2,FALSE),"")</f>
        <v/>
      </c>
      <c r="O24" s="89" t="str">
        <f>IFERROR(VLOOKUP(M24,Introduction!$B$24:$E$29,4,FALSE),"")</f>
        <v/>
      </c>
    </row>
    <row r="25" spans="1:15" ht="24" x14ac:dyDescent="0.3">
      <c r="A25" s="79" t="s">
        <v>341</v>
      </c>
      <c r="B25" s="80" t="s">
        <v>62</v>
      </c>
      <c r="C25" s="81" t="str">
        <f>IFERROR(VLOOKUP(B25,Introduction!B$39:C$47,2,FALSE),"")</f>
        <v>Technologies &amp; Service Roadmap</v>
      </c>
      <c r="D25" s="82" t="s">
        <v>342</v>
      </c>
      <c r="E25" s="83">
        <v>1</v>
      </c>
      <c r="F25" s="84" t="str">
        <f>IFERROR(VLOOKUP(E25,Introduction!$B$32:$D$36,2,FALSE),"")</f>
        <v>Mandatory</v>
      </c>
      <c r="G25" s="85" t="s">
        <v>295</v>
      </c>
      <c r="H25" s="86" t="s">
        <v>12</v>
      </c>
      <c r="I25" s="86" t="s">
        <v>275</v>
      </c>
      <c r="J25" s="86" t="s">
        <v>276</v>
      </c>
      <c r="K25" s="87"/>
      <c r="L25" s="87"/>
      <c r="M25" s="88" t="s">
        <v>296</v>
      </c>
      <c r="N25" s="89" t="str">
        <f>IFERROR(VLOOKUP(M25,Introduction!$B$24:$E$29,2,FALSE),"")</f>
        <v/>
      </c>
      <c r="O25" s="89" t="str">
        <f>IFERROR(VLOOKUP(M25,Introduction!$B$24:$E$29,4,FALSE),"")</f>
        <v/>
      </c>
    </row>
    <row r="26" spans="1:15" ht="24" x14ac:dyDescent="0.3">
      <c r="A26" s="79" t="s">
        <v>343</v>
      </c>
      <c r="B26" s="80" t="s">
        <v>62</v>
      </c>
      <c r="C26" s="81" t="str">
        <f>IFERROR(VLOOKUP(B26,Introduction!B$39:C$47,2,FALSE),"")</f>
        <v>Technologies &amp; Service Roadmap</v>
      </c>
      <c r="D26" s="82" t="s">
        <v>344</v>
      </c>
      <c r="E26" s="83">
        <v>4</v>
      </c>
      <c r="F26" s="84" t="str">
        <f>IFERROR(VLOOKUP(E26,Introduction!$B$32:$D$36,2,FALSE),"")</f>
        <v>Minor</v>
      </c>
      <c r="G26" s="85" t="s">
        <v>295</v>
      </c>
      <c r="H26" s="86" t="s">
        <v>12</v>
      </c>
      <c r="I26" s="86" t="s">
        <v>275</v>
      </c>
      <c r="J26" s="86" t="s">
        <v>276</v>
      </c>
      <c r="K26" s="87"/>
      <c r="L26" s="87"/>
      <c r="M26" s="88" t="s">
        <v>296</v>
      </c>
      <c r="N26" s="89" t="str">
        <f>IFERROR(VLOOKUP(M26,Introduction!$B$24:$E$29,2,FALSE),"")</f>
        <v/>
      </c>
      <c r="O26" s="89" t="str">
        <f>IFERROR(VLOOKUP(M26,Introduction!$B$24:$E$29,4,FALSE),"")</f>
        <v/>
      </c>
    </row>
    <row r="27" spans="1:15" ht="24" x14ac:dyDescent="0.3">
      <c r="A27" s="79" t="s">
        <v>345</v>
      </c>
      <c r="B27" s="80" t="s">
        <v>62</v>
      </c>
      <c r="C27" s="81" t="str">
        <f>IFERROR(VLOOKUP(B27,Introduction!B$39:C$47,2,FALSE),"")</f>
        <v>Technologies &amp; Service Roadmap</v>
      </c>
      <c r="D27" s="82" t="s">
        <v>346</v>
      </c>
      <c r="E27" s="83">
        <v>1</v>
      </c>
      <c r="F27" s="84" t="str">
        <f>IFERROR(VLOOKUP(E27,Introduction!$B$32:$D$36,2,FALSE),"")</f>
        <v>Mandatory</v>
      </c>
      <c r="G27" s="85" t="s">
        <v>295</v>
      </c>
      <c r="H27" s="86" t="s">
        <v>12</v>
      </c>
      <c r="I27" s="86" t="s">
        <v>275</v>
      </c>
      <c r="J27" s="86" t="s">
        <v>276</v>
      </c>
      <c r="K27" s="87"/>
      <c r="L27" s="87"/>
      <c r="M27" s="88" t="s">
        <v>296</v>
      </c>
      <c r="N27" s="89" t="str">
        <f>IFERROR(VLOOKUP(M27,Introduction!$B$24:$E$29,2,FALSE),"")</f>
        <v/>
      </c>
      <c r="O27" s="89" t="str">
        <f>IFERROR(VLOOKUP(M27,Introduction!$B$24:$E$29,4,FALSE),"")</f>
        <v/>
      </c>
    </row>
    <row r="28" spans="1:15" ht="24" x14ac:dyDescent="0.3">
      <c r="A28" s="79" t="s">
        <v>347</v>
      </c>
      <c r="B28" s="80" t="s">
        <v>62</v>
      </c>
      <c r="C28" s="81" t="str">
        <f>IFERROR(VLOOKUP(B28,Introduction!B$39:C$47,2,FALSE),"")</f>
        <v>Technologies &amp; Service Roadmap</v>
      </c>
      <c r="D28" s="82" t="s">
        <v>348</v>
      </c>
      <c r="E28" s="83">
        <v>4</v>
      </c>
      <c r="F28" s="84" t="str">
        <f>IFERROR(VLOOKUP(E28,Introduction!$B$32:$D$36,2,FALSE),"")</f>
        <v>Minor</v>
      </c>
      <c r="G28" s="85" t="s">
        <v>295</v>
      </c>
      <c r="H28" s="86" t="s">
        <v>12</v>
      </c>
      <c r="I28" s="86" t="s">
        <v>275</v>
      </c>
      <c r="J28" s="86" t="s">
        <v>276</v>
      </c>
      <c r="K28" s="87"/>
      <c r="L28" s="87"/>
      <c r="M28" s="88" t="s">
        <v>296</v>
      </c>
      <c r="N28" s="89" t="str">
        <f>IFERROR(VLOOKUP(M28,Introduction!$B$24:$E$29,2,FALSE),"")</f>
        <v/>
      </c>
      <c r="O28" s="89" t="str">
        <f>IFERROR(VLOOKUP(M28,Introduction!$B$24:$E$29,4,FALSE),"")</f>
        <v/>
      </c>
    </row>
    <row r="29" spans="1:15" ht="24" x14ac:dyDescent="0.3">
      <c r="A29" s="79" t="s">
        <v>349</v>
      </c>
      <c r="B29" s="80" t="s">
        <v>62</v>
      </c>
      <c r="C29" s="81" t="str">
        <f>IFERROR(VLOOKUP(B29,Introduction!B$39:C$47,2,FALSE),"")</f>
        <v>Technologies &amp; Service Roadmap</v>
      </c>
      <c r="D29" s="82" t="s">
        <v>350</v>
      </c>
      <c r="E29" s="83">
        <v>1</v>
      </c>
      <c r="F29" s="84" t="str">
        <f>IFERROR(VLOOKUP(E29,Introduction!$B$32:$D$36,2,FALSE),"")</f>
        <v>Mandatory</v>
      </c>
      <c r="G29" s="85" t="s">
        <v>295</v>
      </c>
      <c r="H29" s="86" t="s">
        <v>12</v>
      </c>
      <c r="I29" s="86" t="s">
        <v>275</v>
      </c>
      <c r="J29" s="86" t="s">
        <v>276</v>
      </c>
      <c r="K29" s="87"/>
      <c r="L29" s="87"/>
      <c r="M29" s="88" t="s">
        <v>296</v>
      </c>
      <c r="N29" s="89" t="str">
        <f>IFERROR(VLOOKUP(M29,Introduction!$B$24:$E$29,2,FALSE),"")</f>
        <v/>
      </c>
      <c r="O29" s="89" t="str">
        <f>IFERROR(VLOOKUP(M29,Introduction!$B$24:$E$29,4,FALSE),"")</f>
        <v/>
      </c>
    </row>
    <row r="30" spans="1:15" s="67" customFormat="1" ht="24" x14ac:dyDescent="0.3">
      <c r="A30" s="79" t="s">
        <v>351</v>
      </c>
      <c r="B30" s="80" t="s">
        <v>62</v>
      </c>
      <c r="C30" s="81" t="str">
        <f>IFERROR(VLOOKUP(B30,Introduction!B$39:C$47,2,FALSE),"")</f>
        <v>Technologies &amp; Service Roadmap</v>
      </c>
      <c r="D30" s="82" t="s">
        <v>352</v>
      </c>
      <c r="E30" s="83">
        <v>1</v>
      </c>
      <c r="F30" s="84" t="str">
        <f>IFERROR(VLOOKUP(E30,Introduction!$B$32:$D$36,2,FALSE),"")</f>
        <v>Mandatory</v>
      </c>
      <c r="G30" s="85" t="s">
        <v>295</v>
      </c>
      <c r="H30" s="86" t="s">
        <v>12</v>
      </c>
      <c r="I30" s="86" t="s">
        <v>275</v>
      </c>
      <c r="J30" s="86" t="s">
        <v>276</v>
      </c>
      <c r="K30" s="87"/>
      <c r="L30" s="87"/>
      <c r="M30" s="88" t="s">
        <v>296</v>
      </c>
      <c r="N30" s="89" t="str">
        <f>IFERROR(VLOOKUP(M30,Introduction!$B$24:$E$29,2,FALSE),"")</f>
        <v/>
      </c>
      <c r="O30" s="89" t="str">
        <f>IFERROR(VLOOKUP(M30,Introduction!$B$24:$E$29,4,FALSE),"")</f>
        <v/>
      </c>
    </row>
    <row r="31" spans="1:15" s="67" customFormat="1" ht="36" x14ac:dyDescent="0.3">
      <c r="A31" s="79" t="s">
        <v>353</v>
      </c>
      <c r="B31" s="80" t="s">
        <v>62</v>
      </c>
      <c r="C31" s="81" t="str">
        <f>IFERROR(VLOOKUP(B31,Introduction!B$39:C$47,2,FALSE),"")</f>
        <v>Technologies &amp; Service Roadmap</v>
      </c>
      <c r="D31" s="82" t="s">
        <v>354</v>
      </c>
      <c r="E31" s="83">
        <v>1</v>
      </c>
      <c r="F31" s="84" t="str">
        <f>IFERROR(VLOOKUP(E31,Introduction!$B$32:$D$36,2,FALSE),"")</f>
        <v>Mandatory</v>
      </c>
      <c r="G31" s="85" t="s">
        <v>295</v>
      </c>
      <c r="H31" s="86" t="s">
        <v>12</v>
      </c>
      <c r="I31" s="86" t="s">
        <v>275</v>
      </c>
      <c r="J31" s="86" t="s">
        <v>276</v>
      </c>
      <c r="K31" s="87"/>
      <c r="L31" s="87"/>
      <c r="M31" s="88" t="s">
        <v>296</v>
      </c>
      <c r="N31" s="89" t="str">
        <f>IFERROR(VLOOKUP(M31,Introduction!$B$24:$E$29,2,FALSE),"")</f>
        <v/>
      </c>
      <c r="O31" s="89" t="str">
        <f>IFERROR(VLOOKUP(M31,Introduction!$B$24:$E$29,4,FALSE),"")</f>
        <v/>
      </c>
    </row>
    <row r="32" spans="1:15" s="67" customFormat="1" ht="48" x14ac:dyDescent="0.3">
      <c r="A32" s="79" t="s">
        <v>355</v>
      </c>
      <c r="B32" s="80" t="s">
        <v>62</v>
      </c>
      <c r="C32" s="81" t="str">
        <f>IFERROR(VLOOKUP(B32,Introduction!B$39:C$47,2,FALSE),"")</f>
        <v>Technologies &amp; Service Roadmap</v>
      </c>
      <c r="D32" s="82" t="s">
        <v>356</v>
      </c>
      <c r="E32" s="83">
        <v>1</v>
      </c>
      <c r="F32" s="84" t="str">
        <f>IFERROR(VLOOKUP(E32,Introduction!$B$32:$D$36,2,FALSE),"")</f>
        <v>Mandatory</v>
      </c>
      <c r="G32" s="85" t="s">
        <v>295</v>
      </c>
      <c r="H32" s="86" t="s">
        <v>12</v>
      </c>
      <c r="I32" s="86" t="s">
        <v>275</v>
      </c>
      <c r="J32" s="86" t="s">
        <v>276</v>
      </c>
      <c r="K32" s="87"/>
      <c r="L32" s="87"/>
      <c r="M32" s="88" t="s">
        <v>296</v>
      </c>
      <c r="N32" s="89" t="str">
        <f>IFERROR(VLOOKUP(M32,Introduction!$B$24:$E$29,2,FALSE),"")</f>
        <v/>
      </c>
      <c r="O32" s="89" t="str">
        <f>IFERROR(VLOOKUP(M32,Introduction!$B$24:$E$29,4,FALSE),"")</f>
        <v/>
      </c>
    </row>
    <row r="33" spans="1:15" ht="48" x14ac:dyDescent="0.3">
      <c r="A33" s="79" t="s">
        <v>357</v>
      </c>
      <c r="B33" s="80" t="s">
        <v>62</v>
      </c>
      <c r="C33" s="81" t="str">
        <f>IFERROR(VLOOKUP(B33,Introduction!B$39:C$47,2,FALSE),"")</f>
        <v>Technologies &amp; Service Roadmap</v>
      </c>
      <c r="D33" s="82" t="s">
        <v>358</v>
      </c>
      <c r="E33" s="83">
        <v>1</v>
      </c>
      <c r="F33" s="84" t="str">
        <f>IFERROR(VLOOKUP(E33,Introduction!$B$32:$D$36,2,FALSE),"")</f>
        <v>Mandatory</v>
      </c>
      <c r="G33" s="85" t="s">
        <v>295</v>
      </c>
      <c r="H33" s="86" t="s">
        <v>12</v>
      </c>
      <c r="I33" s="86" t="s">
        <v>275</v>
      </c>
      <c r="J33" s="86" t="s">
        <v>276</v>
      </c>
      <c r="K33" s="87"/>
      <c r="L33" s="87"/>
      <c r="M33" s="88" t="s">
        <v>296</v>
      </c>
      <c r="N33" s="89" t="str">
        <f>IFERROR(VLOOKUP(M33,Introduction!$B$24:$E$29,2,FALSE),"")</f>
        <v/>
      </c>
      <c r="O33" s="89" t="str">
        <f>IFERROR(VLOOKUP(M33,Introduction!$B$24:$E$29,4,FALSE),"")</f>
        <v/>
      </c>
    </row>
    <row r="34" spans="1:15" ht="60" x14ac:dyDescent="0.3">
      <c r="A34" s="79" t="s">
        <v>359</v>
      </c>
      <c r="B34" s="80" t="s">
        <v>62</v>
      </c>
      <c r="C34" s="81" t="str">
        <f>IFERROR(VLOOKUP(B34,Introduction!B$39:C$47,2,FALSE),"")</f>
        <v>Technologies &amp; Service Roadmap</v>
      </c>
      <c r="D34" s="82" t="s">
        <v>360</v>
      </c>
      <c r="E34" s="83">
        <v>1</v>
      </c>
      <c r="F34" s="84" t="str">
        <f>IFERROR(VLOOKUP(E34,Introduction!$B$32:$D$36,2,FALSE),"")</f>
        <v>Mandatory</v>
      </c>
      <c r="G34" s="85" t="s">
        <v>295</v>
      </c>
      <c r="H34" s="86" t="s">
        <v>12</v>
      </c>
      <c r="I34" s="86" t="s">
        <v>275</v>
      </c>
      <c r="J34" s="86" t="s">
        <v>276</v>
      </c>
      <c r="K34" s="87"/>
      <c r="L34" s="87"/>
      <c r="M34" s="88" t="s">
        <v>296</v>
      </c>
      <c r="N34" s="89" t="str">
        <f>IFERROR(VLOOKUP(M34,Introduction!$B$24:$E$29,2,FALSE),"")</f>
        <v/>
      </c>
      <c r="O34" s="89" t="str">
        <f>IFERROR(VLOOKUP(M34,Introduction!$B$24:$E$29,4,FALSE),"")</f>
        <v/>
      </c>
    </row>
    <row r="35" spans="1:15" ht="36" x14ac:dyDescent="0.3">
      <c r="A35" s="79" t="s">
        <v>361</v>
      </c>
      <c r="B35" s="80" t="s">
        <v>62</v>
      </c>
      <c r="C35" s="81" t="str">
        <f>IFERROR(VLOOKUP(B35,Introduction!B$39:C$47,2,FALSE),"")</f>
        <v>Technologies &amp; Service Roadmap</v>
      </c>
      <c r="D35" s="82" t="s">
        <v>362</v>
      </c>
      <c r="E35" s="83">
        <v>1</v>
      </c>
      <c r="F35" s="84" t="str">
        <f>IFERROR(VLOOKUP(E35,Introduction!$B$32:$D$36,2,FALSE),"")</f>
        <v>Mandatory</v>
      </c>
      <c r="G35" s="85" t="s">
        <v>295</v>
      </c>
      <c r="H35" s="86" t="s">
        <v>12</v>
      </c>
      <c r="I35" s="86" t="s">
        <v>275</v>
      </c>
      <c r="J35" s="86" t="s">
        <v>276</v>
      </c>
      <c r="K35" s="87"/>
      <c r="L35" s="87"/>
      <c r="M35" s="88" t="s">
        <v>296</v>
      </c>
      <c r="N35" s="89" t="str">
        <f>IFERROR(VLOOKUP(M35,Introduction!$B$24:$E$29,2,FALSE),"")</f>
        <v/>
      </c>
      <c r="O35" s="89" t="str">
        <f>IFERROR(VLOOKUP(M35,Introduction!$B$24:$E$29,4,FALSE),"")</f>
        <v/>
      </c>
    </row>
    <row r="36" spans="1:15" ht="20.100000000000001" customHeight="1" x14ac:dyDescent="0.3">
      <c r="A36" s="56"/>
      <c r="B36" s="61"/>
      <c r="C36" s="48"/>
      <c r="D36" s="55"/>
      <c r="E36" s="57"/>
      <c r="F36" s="49" t="str">
        <f>IFERROR(VLOOKUP(E36,Introduction!$B$32:$D$35,2,FALSE),"")</f>
        <v/>
      </c>
      <c r="G36" s="58"/>
      <c r="H36" s="59"/>
      <c r="I36" s="59"/>
      <c r="J36" s="59"/>
      <c r="K36" s="59"/>
      <c r="L36" s="59"/>
      <c r="M36" s="76"/>
      <c r="N36" s="60" t="str">
        <f>IFERROR(VLOOKUP(M36,Introduction!$B$24:$E$28,2,FALSE),"")</f>
        <v/>
      </c>
      <c r="O36" s="60" t="str">
        <f>IFERROR(VLOOKUP(M36,Introduction!$B$24:$E$28,4,FALSE),"")</f>
        <v/>
      </c>
    </row>
    <row r="37" spans="1:15" ht="20.100000000000001" customHeight="1" x14ac:dyDescent="0.3">
      <c r="A37" s="56"/>
      <c r="B37" s="61"/>
      <c r="C37" s="48"/>
      <c r="D37" s="55"/>
      <c r="E37" s="57"/>
      <c r="F37" s="49" t="str">
        <f>IFERROR(VLOOKUP(E37,Introduction!$B$32:$D$35,2,FALSE),"")</f>
        <v/>
      </c>
      <c r="G37" s="58"/>
      <c r="H37" s="59"/>
      <c r="I37" s="59"/>
      <c r="J37" s="59"/>
      <c r="K37" s="59"/>
      <c r="L37" s="59"/>
      <c r="M37" s="76"/>
      <c r="N37" s="60" t="str">
        <f>IFERROR(VLOOKUP(M37,Introduction!$B$24:$E$28,2,FALSE),"")</f>
        <v/>
      </c>
      <c r="O37" s="60" t="str">
        <f>IFERROR(VLOOKUP(M37,Introduction!$B$24:$E$28,4,FALSE),"")</f>
        <v/>
      </c>
    </row>
    <row r="38" spans="1:15" ht="20.100000000000001" customHeight="1" x14ac:dyDescent="0.3">
      <c r="A38" s="56"/>
      <c r="B38" s="61"/>
      <c r="C38" s="48"/>
      <c r="D38" s="55"/>
      <c r="E38" s="57"/>
      <c r="F38" s="49" t="str">
        <f>IFERROR(VLOOKUP(E38,Introduction!$B$32:$D$35,2,FALSE),"")</f>
        <v/>
      </c>
      <c r="G38" s="58"/>
      <c r="H38" s="59"/>
      <c r="I38" s="59"/>
      <c r="J38" s="59"/>
      <c r="K38" s="59"/>
      <c r="L38" s="59"/>
      <c r="M38" s="76"/>
      <c r="N38" s="60" t="str">
        <f>IFERROR(VLOOKUP(M38,Introduction!$B$24:$E$28,2,FALSE),"")</f>
        <v/>
      </c>
      <c r="O38" s="60" t="str">
        <f>IFERROR(VLOOKUP(M38,Introduction!$B$24:$E$28,4,FALSE),"")</f>
        <v/>
      </c>
    </row>
    <row r="39" spans="1:15" ht="20.100000000000001" customHeight="1" x14ac:dyDescent="0.3">
      <c r="A39" s="56"/>
      <c r="B39" s="61"/>
      <c r="C39" s="48"/>
      <c r="D39" s="55"/>
      <c r="E39" s="57"/>
      <c r="F39" s="49" t="str">
        <f>IFERROR(VLOOKUP(E39,Introduction!$B$32:$D$35,2,FALSE),"")</f>
        <v/>
      </c>
      <c r="G39" s="58"/>
      <c r="H39" s="59"/>
      <c r="I39" s="59"/>
      <c r="J39" s="59"/>
      <c r="K39" s="59"/>
      <c r="L39" s="59"/>
      <c r="M39" s="76"/>
      <c r="N39" s="60" t="str">
        <f>IFERROR(VLOOKUP(M39,Introduction!$B$24:$E$28,2,FALSE),"")</f>
        <v/>
      </c>
      <c r="O39" s="60" t="str">
        <f>IFERROR(VLOOKUP(M39,Introduction!$B$24:$E$28,4,FALSE),"")</f>
        <v/>
      </c>
    </row>
    <row r="40" spans="1:15" ht="20.100000000000001" customHeight="1" x14ac:dyDescent="0.3">
      <c r="A40" s="56"/>
      <c r="B40" s="61"/>
      <c r="C40" s="48"/>
      <c r="D40" s="55"/>
      <c r="E40" s="57"/>
      <c r="F40" s="49" t="str">
        <f>IFERROR(VLOOKUP(E40,Introduction!$B$32:$D$35,2,FALSE),"")</f>
        <v/>
      </c>
      <c r="G40" s="58"/>
      <c r="H40" s="59"/>
      <c r="I40" s="59"/>
      <c r="J40" s="59"/>
      <c r="K40" s="59"/>
      <c r="L40" s="59"/>
      <c r="M40" s="76"/>
      <c r="N40" s="60" t="str">
        <f>IFERROR(VLOOKUP(M40,Introduction!$B$24:$E$28,2,FALSE),"")</f>
        <v/>
      </c>
      <c r="O40" s="60" t="str">
        <f>IFERROR(VLOOKUP(M40,Introduction!$B$24:$E$28,4,FALSE),"")</f>
        <v/>
      </c>
    </row>
    <row r="41" spans="1:15" ht="20.100000000000001" customHeight="1" x14ac:dyDescent="0.3">
      <c r="A41" s="56"/>
      <c r="B41" s="61"/>
      <c r="C41" s="48"/>
      <c r="D41" s="64"/>
      <c r="E41" s="57"/>
      <c r="F41" s="49" t="str">
        <f>IFERROR(VLOOKUP(E41,Introduction!$B$32:$D$35,2,FALSE),"")</f>
        <v/>
      </c>
      <c r="G41" s="58"/>
      <c r="H41" s="59"/>
      <c r="I41" s="59"/>
      <c r="J41" s="59"/>
      <c r="K41" s="59"/>
      <c r="L41" s="59"/>
      <c r="M41" s="76"/>
      <c r="N41" s="60" t="str">
        <f>IFERROR(VLOOKUP(M41,Introduction!$B$24:$E$28,2,FALSE),"")</f>
        <v/>
      </c>
      <c r="O41" s="60" t="str">
        <f>IFERROR(VLOOKUP(M41,Introduction!$B$24:$E$28,4,FALSE),"")</f>
        <v/>
      </c>
    </row>
    <row r="42" spans="1:15" ht="20.100000000000001" customHeight="1" x14ac:dyDescent="0.3">
      <c r="A42" s="56"/>
      <c r="B42" s="61"/>
      <c r="C42" s="48"/>
      <c r="D42" s="55"/>
      <c r="E42" s="57"/>
      <c r="F42" s="49" t="str">
        <f>IFERROR(VLOOKUP(E42,Introduction!$B$32:$D$35,2,FALSE),"")</f>
        <v/>
      </c>
      <c r="G42" s="58"/>
      <c r="H42" s="59"/>
      <c r="I42" s="59"/>
      <c r="J42" s="59"/>
      <c r="K42" s="59"/>
      <c r="L42" s="59"/>
      <c r="M42" s="76"/>
      <c r="N42" s="60" t="str">
        <f>IFERROR(VLOOKUP(M42,Introduction!$B$24:$E$28,2,FALSE),"")</f>
        <v/>
      </c>
      <c r="O42" s="60" t="str">
        <f>IFERROR(VLOOKUP(M42,Introduction!$B$24:$E$28,4,FALSE),"")</f>
        <v/>
      </c>
    </row>
    <row r="43" spans="1:15" ht="20.100000000000001" customHeight="1" x14ac:dyDescent="0.3">
      <c r="A43" s="56"/>
      <c r="B43" s="61"/>
      <c r="C43" s="48"/>
      <c r="D43" s="55"/>
      <c r="E43" s="57"/>
      <c r="F43" s="49" t="str">
        <f>IFERROR(VLOOKUP(E43,Introduction!$B$32:$D$35,2,FALSE),"")</f>
        <v/>
      </c>
      <c r="G43" s="58"/>
      <c r="H43" s="59"/>
      <c r="I43" s="59"/>
      <c r="J43" s="59"/>
      <c r="K43" s="59"/>
      <c r="L43" s="59"/>
      <c r="M43" s="76"/>
      <c r="N43" s="60" t="str">
        <f>IFERROR(VLOOKUP(M43,Introduction!$B$24:$E$28,2,FALSE),"")</f>
        <v/>
      </c>
      <c r="O43" s="60" t="str">
        <f>IFERROR(VLOOKUP(M43,Introduction!$B$24:$E$28,4,FALSE),"")</f>
        <v/>
      </c>
    </row>
    <row r="44" spans="1:15" ht="20.100000000000001" customHeight="1" x14ac:dyDescent="0.3">
      <c r="A44" s="56"/>
      <c r="B44" s="61"/>
      <c r="C44" s="48"/>
      <c r="D44" s="55"/>
      <c r="E44" s="57"/>
      <c r="F44" s="49"/>
      <c r="G44" s="58"/>
      <c r="H44" s="59"/>
      <c r="I44" s="59"/>
      <c r="J44" s="59"/>
      <c r="K44" s="59"/>
      <c r="L44" s="59"/>
      <c r="M44" s="76"/>
      <c r="N44" s="60"/>
      <c r="O44" s="60"/>
    </row>
    <row r="45" spans="1:15" ht="20.100000000000001" customHeight="1" x14ac:dyDescent="0.3">
      <c r="A45" s="56"/>
      <c r="B45" s="61"/>
      <c r="C45" s="48"/>
      <c r="D45" s="55"/>
      <c r="E45" s="57"/>
      <c r="F45" s="49"/>
      <c r="G45" s="58"/>
      <c r="H45" s="59"/>
      <c r="I45" s="59"/>
      <c r="J45" s="59"/>
      <c r="K45" s="59"/>
      <c r="L45" s="59"/>
      <c r="M45" s="76"/>
      <c r="N45" s="60"/>
      <c r="O45" s="60"/>
    </row>
    <row r="46" spans="1:15" ht="20.100000000000001" customHeight="1" x14ac:dyDescent="0.3">
      <c r="A46" s="56"/>
      <c r="B46" s="61"/>
      <c r="C46" s="48"/>
      <c r="D46" s="55"/>
      <c r="E46" s="57"/>
      <c r="F46" s="49"/>
      <c r="G46" s="58"/>
      <c r="H46" s="59"/>
      <c r="I46" s="59"/>
      <c r="J46" s="59"/>
      <c r="K46" s="59"/>
      <c r="L46" s="59"/>
      <c r="M46" s="76"/>
      <c r="N46" s="60"/>
      <c r="O46" s="60"/>
    </row>
    <row r="47" spans="1:15" ht="20.100000000000001" customHeight="1" x14ac:dyDescent="0.3">
      <c r="A47" s="56"/>
      <c r="B47" s="61"/>
      <c r="C47" s="48"/>
      <c r="D47" s="64"/>
      <c r="E47" s="57"/>
      <c r="F47" s="49"/>
      <c r="G47" s="58"/>
      <c r="H47" s="59"/>
      <c r="I47" s="59"/>
      <c r="J47" s="59"/>
      <c r="K47" s="59"/>
      <c r="L47" s="59"/>
      <c r="M47" s="76"/>
      <c r="N47" s="60"/>
      <c r="O47" s="60"/>
    </row>
    <row r="48" spans="1:15" ht="20.100000000000001" customHeight="1" x14ac:dyDescent="0.3">
      <c r="A48" s="56"/>
      <c r="B48" s="61"/>
      <c r="C48" s="48"/>
      <c r="D48" s="55"/>
      <c r="E48" s="57"/>
      <c r="F48" s="49"/>
      <c r="G48" s="58"/>
      <c r="H48" s="59"/>
      <c r="I48" s="59"/>
      <c r="J48" s="59"/>
      <c r="K48" s="59"/>
      <c r="L48" s="59"/>
      <c r="M48" s="76"/>
      <c r="N48" s="60"/>
      <c r="O48" s="60"/>
    </row>
    <row r="49" spans="1:15" ht="20.100000000000001" customHeight="1" x14ac:dyDescent="0.3">
      <c r="A49" s="56"/>
      <c r="B49" s="61"/>
      <c r="C49" s="48"/>
      <c r="D49" s="55"/>
      <c r="E49" s="57"/>
      <c r="F49" s="49"/>
      <c r="G49" s="58"/>
      <c r="H49" s="59"/>
      <c r="I49" s="59"/>
      <c r="J49" s="59"/>
      <c r="K49" s="59"/>
      <c r="L49" s="59"/>
      <c r="M49" s="76"/>
      <c r="N49" s="60"/>
      <c r="O49" s="60"/>
    </row>
    <row r="50" spans="1:15" ht="20.100000000000001" customHeight="1" x14ac:dyDescent="0.3">
      <c r="A50" s="56"/>
      <c r="B50" s="61"/>
      <c r="C50" s="48"/>
      <c r="D50" s="55"/>
      <c r="E50" s="57"/>
      <c r="F50" s="49"/>
      <c r="G50" s="58"/>
      <c r="H50" s="59"/>
      <c r="I50" s="59"/>
      <c r="J50" s="59"/>
      <c r="K50" s="59"/>
      <c r="L50" s="59"/>
      <c r="M50" s="76"/>
      <c r="N50" s="60"/>
      <c r="O50" s="60"/>
    </row>
    <row r="51" spans="1:15" ht="20.100000000000001" customHeight="1" x14ac:dyDescent="0.3">
      <c r="A51" s="56"/>
      <c r="B51" s="61"/>
      <c r="C51" s="48"/>
      <c r="D51" s="55"/>
      <c r="E51" s="57"/>
      <c r="F51" s="49"/>
      <c r="G51" s="58"/>
      <c r="H51" s="59"/>
      <c r="I51" s="59"/>
      <c r="J51" s="59"/>
      <c r="K51" s="59"/>
      <c r="L51" s="59"/>
      <c r="M51" s="76"/>
      <c r="N51" s="60"/>
      <c r="O51" s="60"/>
    </row>
    <row r="52" spans="1:15" ht="20.100000000000001" customHeight="1" x14ac:dyDescent="0.3">
      <c r="A52" s="56"/>
      <c r="B52" s="61"/>
      <c r="C52" s="48"/>
      <c r="D52" s="55"/>
      <c r="E52" s="57"/>
      <c r="F52" s="49"/>
      <c r="G52" s="58"/>
      <c r="H52" s="59"/>
      <c r="I52" s="59"/>
      <c r="J52" s="59"/>
      <c r="K52" s="59"/>
      <c r="L52" s="59"/>
      <c r="M52" s="76"/>
      <c r="N52" s="60"/>
      <c r="O52" s="60"/>
    </row>
    <row r="53" spans="1:15" ht="20.100000000000001" customHeight="1" x14ac:dyDescent="0.3">
      <c r="A53" s="56"/>
      <c r="B53" s="61"/>
      <c r="C53" s="48"/>
      <c r="D53" s="55"/>
      <c r="E53" s="57"/>
      <c r="F53" s="49"/>
      <c r="G53" s="58"/>
      <c r="H53" s="59"/>
      <c r="I53" s="59"/>
      <c r="J53" s="59"/>
      <c r="K53" s="59"/>
      <c r="L53" s="59"/>
      <c r="M53" s="76"/>
      <c r="N53" s="60"/>
      <c r="O53" s="60"/>
    </row>
    <row r="54" spans="1:15" ht="21" customHeight="1" x14ac:dyDescent="0.3">
      <c r="A54" s="56"/>
      <c r="B54" s="61"/>
      <c r="C54" s="48"/>
      <c r="D54" s="55"/>
      <c r="E54" s="57"/>
      <c r="F54" s="49"/>
      <c r="G54" s="58"/>
      <c r="H54" s="59"/>
      <c r="I54" s="59"/>
      <c r="J54" s="59"/>
      <c r="K54" s="59"/>
      <c r="L54" s="59"/>
      <c r="M54" s="76"/>
      <c r="N54" s="60"/>
      <c r="O54" s="60"/>
    </row>
    <row r="55" spans="1:15" ht="20.100000000000001" customHeight="1" x14ac:dyDescent="0.3">
      <c r="A55" s="56"/>
      <c r="B55" s="61"/>
      <c r="C55" s="48"/>
      <c r="D55" s="55"/>
      <c r="E55" s="57"/>
      <c r="F55" s="49" t="str">
        <f>IFERROR(VLOOKUP(E55,Introduction!$B$32:$D$35,2,FALSE),"")</f>
        <v/>
      </c>
      <c r="G55" s="58"/>
      <c r="H55" s="59"/>
      <c r="I55" s="59"/>
      <c r="J55" s="59"/>
      <c r="K55" s="59"/>
      <c r="L55" s="59"/>
      <c r="M55" s="76"/>
      <c r="N55" s="60" t="str">
        <f>IFERROR(VLOOKUP(M55,Introduction!$B$24:$E$28,2,FALSE),"")</f>
        <v/>
      </c>
      <c r="O55" s="60" t="str">
        <f>IFERROR(VLOOKUP(M55,Introduction!$B$24:$E$28,4,FALSE),"")</f>
        <v/>
      </c>
    </row>
    <row r="56" spans="1:15" ht="20.100000000000001" customHeight="1" x14ac:dyDescent="0.3">
      <c r="A56" s="56"/>
      <c r="B56" s="61"/>
      <c r="C56" s="48"/>
      <c r="D56" s="55"/>
      <c r="E56" s="57"/>
      <c r="F56" s="49" t="str">
        <f>IFERROR(VLOOKUP(E56,Introduction!$B$32:$D$35,2,FALSE),"")</f>
        <v/>
      </c>
      <c r="G56" s="58"/>
      <c r="H56" s="59"/>
      <c r="I56" s="59"/>
      <c r="J56" s="59"/>
      <c r="K56" s="59"/>
      <c r="L56" s="59"/>
      <c r="M56" s="76"/>
      <c r="N56" s="60" t="str">
        <f>IFERROR(VLOOKUP(M56,Introduction!$B$24:$E$28,2,FALSE),"")</f>
        <v/>
      </c>
      <c r="O56" s="60" t="str">
        <f>IFERROR(VLOOKUP(M56,Introduction!$B$24:$E$28,4,FALSE),"")</f>
        <v/>
      </c>
    </row>
    <row r="57" spans="1:15" ht="20.100000000000001" customHeight="1" x14ac:dyDescent="0.3">
      <c r="A57" s="56"/>
      <c r="B57" s="61"/>
      <c r="C57" s="48"/>
      <c r="D57" s="55"/>
      <c r="E57" s="57"/>
      <c r="F57" s="49" t="str">
        <f>IFERROR(VLOOKUP(E57,Introduction!$B$32:$D$35,2,FALSE),"")</f>
        <v/>
      </c>
      <c r="G57" s="58"/>
      <c r="H57" s="59"/>
      <c r="I57" s="59"/>
      <c r="J57" s="59"/>
      <c r="K57" s="59"/>
      <c r="L57" s="59"/>
      <c r="M57" s="76"/>
      <c r="N57" s="60" t="str">
        <f>IFERROR(VLOOKUP(M57,Introduction!$B$24:$E$28,2,FALSE),"")</f>
        <v/>
      </c>
      <c r="O57" s="60" t="str">
        <f>IFERROR(VLOOKUP(M57,Introduction!$B$24:$E$28,4,FALSE),"")</f>
        <v/>
      </c>
    </row>
    <row r="58" spans="1:15" ht="20.100000000000001" customHeight="1" x14ac:dyDescent="0.3">
      <c r="A58" s="56"/>
      <c r="B58" s="61"/>
      <c r="C58" s="48"/>
      <c r="D58" s="55"/>
      <c r="E58" s="57"/>
      <c r="F58" s="49" t="str">
        <f>IFERROR(VLOOKUP(E58,Introduction!$B$32:$D$35,2,FALSE),"")</f>
        <v/>
      </c>
      <c r="G58" s="58"/>
      <c r="H58" s="59"/>
      <c r="I58" s="59"/>
      <c r="J58" s="59"/>
      <c r="K58" s="59"/>
      <c r="L58" s="59"/>
      <c r="M58" s="76"/>
      <c r="N58" s="60" t="str">
        <f>IFERROR(VLOOKUP(M58,Introduction!$B$24:$E$28,2,FALSE),"")</f>
        <v/>
      </c>
      <c r="O58" s="60" t="str">
        <f>IFERROR(VLOOKUP(M58,Introduction!$B$24:$E$28,4,FALSE),"")</f>
        <v/>
      </c>
    </row>
    <row r="59" spans="1:15" ht="20.100000000000001" customHeight="1" x14ac:dyDescent="0.3">
      <c r="A59" s="56"/>
      <c r="B59" s="61"/>
      <c r="C59" s="48"/>
      <c r="D59" s="62"/>
      <c r="E59" s="57"/>
      <c r="F59" s="49" t="str">
        <f>IFERROR(VLOOKUP(E59,Introduction!$B$32:$D$35,2,FALSE),"")</f>
        <v/>
      </c>
      <c r="G59" s="58"/>
      <c r="H59" s="59"/>
      <c r="I59" s="59"/>
      <c r="J59" s="59"/>
      <c r="K59" s="59"/>
      <c r="L59" s="59"/>
      <c r="M59" s="76"/>
      <c r="N59" s="60" t="str">
        <f>IFERROR(VLOOKUP(M59,Introduction!$B$24:$E$28,2,FALSE),"")</f>
        <v/>
      </c>
      <c r="O59" s="60" t="str">
        <f>IFERROR(VLOOKUP(M59,Introduction!$B$24:$E$28,4,FALSE),"")</f>
        <v/>
      </c>
    </row>
    <row r="60" spans="1:15" s="68" customFormat="1" ht="20.100000000000001" customHeight="1" x14ac:dyDescent="0.3">
      <c r="A60" s="56"/>
      <c r="B60" s="61"/>
      <c r="C60" s="48"/>
      <c r="D60" s="55"/>
      <c r="E60" s="57"/>
      <c r="F60" s="49" t="str">
        <f>IFERROR(VLOOKUP(E60,Introduction!$B$32:$D$35,2,FALSE),"")</f>
        <v/>
      </c>
      <c r="G60" s="58"/>
      <c r="H60" s="59"/>
      <c r="I60" s="59"/>
      <c r="J60" s="59"/>
      <c r="K60" s="59"/>
      <c r="L60" s="59"/>
      <c r="M60" s="76"/>
      <c r="N60" s="60" t="str">
        <f>IFERROR(VLOOKUP(M60,Introduction!$B$24:$E$28,2,FALSE),"")</f>
        <v/>
      </c>
      <c r="O60" s="60" t="str">
        <f>IFERROR(VLOOKUP(M60,Introduction!$B$24:$E$28,4,FALSE),"")</f>
        <v/>
      </c>
    </row>
    <row r="61" spans="1:15" s="68" customFormat="1" ht="20.100000000000001" customHeight="1" x14ac:dyDescent="0.3">
      <c r="A61" s="56"/>
      <c r="B61" s="61"/>
      <c r="C61" s="48"/>
      <c r="D61" s="55"/>
      <c r="E61" s="57"/>
      <c r="F61" s="49" t="str">
        <f>IFERROR(VLOOKUP(E61,Introduction!$B$32:$D$35,2,FALSE),"")</f>
        <v/>
      </c>
      <c r="G61" s="58"/>
      <c r="H61" s="59"/>
      <c r="I61" s="59"/>
      <c r="J61" s="59"/>
      <c r="K61" s="59"/>
      <c r="L61" s="59"/>
      <c r="M61" s="76"/>
      <c r="N61" s="60" t="str">
        <f>IFERROR(VLOOKUP(M61,Introduction!$B$24:$E$28,2,FALSE),"")</f>
        <v/>
      </c>
      <c r="O61" s="60" t="str">
        <f>IFERROR(VLOOKUP(M61,Introduction!$B$24:$E$28,4,FALSE),"")</f>
        <v/>
      </c>
    </row>
    <row r="62" spans="1:15" s="68" customFormat="1" ht="20.100000000000001" customHeight="1" x14ac:dyDescent="0.3">
      <c r="A62" s="56"/>
      <c r="B62" s="61"/>
      <c r="C62" s="48"/>
      <c r="D62" s="55"/>
      <c r="E62" s="57"/>
      <c r="F62" s="49" t="str">
        <f>IFERROR(VLOOKUP(E62,Introduction!$B$32:$D$35,2,FALSE),"")</f>
        <v/>
      </c>
      <c r="G62" s="58"/>
      <c r="H62" s="59"/>
      <c r="I62" s="59"/>
      <c r="J62" s="59"/>
      <c r="K62" s="59"/>
      <c r="L62" s="59"/>
      <c r="M62" s="76"/>
      <c r="N62" s="60" t="str">
        <f>IFERROR(VLOOKUP(M62,Introduction!$B$24:$E$28,2,FALSE),"")</f>
        <v/>
      </c>
      <c r="O62" s="60" t="str">
        <f>IFERROR(VLOOKUP(M62,Introduction!$B$24:$E$28,4,FALSE),"")</f>
        <v/>
      </c>
    </row>
    <row r="63" spans="1:15" s="68" customFormat="1" ht="20.100000000000001" customHeight="1" x14ac:dyDescent="0.3">
      <c r="A63" s="56"/>
      <c r="B63" s="61"/>
      <c r="C63" s="48"/>
      <c r="D63" s="55"/>
      <c r="E63" s="57"/>
      <c r="F63" s="49" t="str">
        <f>IFERROR(VLOOKUP(E63,Introduction!$B$32:$D$35,2,FALSE),"")</f>
        <v/>
      </c>
      <c r="G63" s="58"/>
      <c r="H63" s="59"/>
      <c r="I63" s="59"/>
      <c r="J63" s="59"/>
      <c r="K63" s="59"/>
      <c r="L63" s="59"/>
      <c r="M63" s="76"/>
      <c r="N63" s="60" t="str">
        <f>IFERROR(VLOOKUP(M63,Introduction!$B$24:$E$28,2,FALSE),"")</f>
        <v/>
      </c>
      <c r="O63" s="60" t="str">
        <f>IFERROR(VLOOKUP(M63,Introduction!$B$24:$E$28,4,FALSE),"")</f>
        <v/>
      </c>
    </row>
    <row r="64" spans="1:15" s="68" customFormat="1" ht="20.100000000000001" customHeight="1" x14ac:dyDescent="0.3">
      <c r="A64" s="56"/>
      <c r="B64" s="61"/>
      <c r="C64" s="48"/>
      <c r="D64" s="62"/>
      <c r="E64" s="57"/>
      <c r="F64" s="49" t="str">
        <f>IFERROR(VLOOKUP(E64,Introduction!$B$32:$D$35,2,FALSE),"")</f>
        <v/>
      </c>
      <c r="G64" s="58"/>
      <c r="H64" s="59"/>
      <c r="I64" s="59"/>
      <c r="J64" s="59"/>
      <c r="K64" s="59"/>
      <c r="L64" s="59"/>
      <c r="M64" s="76"/>
      <c r="N64" s="60" t="str">
        <f>IFERROR(VLOOKUP(M64,Introduction!$B$24:$E$28,2,FALSE),"")</f>
        <v/>
      </c>
      <c r="O64" s="60" t="str">
        <f>IFERROR(VLOOKUP(M64,Introduction!$B$24:$E$28,4,FALSE),"")</f>
        <v/>
      </c>
    </row>
    <row r="65" spans="1:15" s="68" customFormat="1" ht="20.100000000000001" customHeight="1" x14ac:dyDescent="0.3">
      <c r="A65" s="56"/>
      <c r="B65" s="61"/>
      <c r="C65" s="48"/>
      <c r="D65" s="55"/>
      <c r="E65" s="57"/>
      <c r="F65" s="49" t="str">
        <f>IFERROR(VLOOKUP(E65,Introduction!$B$32:$D$35,2,FALSE),"")</f>
        <v/>
      </c>
      <c r="G65" s="58"/>
      <c r="H65" s="59"/>
      <c r="I65" s="59"/>
      <c r="J65" s="59"/>
      <c r="K65" s="59"/>
      <c r="L65" s="59"/>
      <c r="M65" s="76"/>
      <c r="N65" s="60" t="str">
        <f>IFERROR(VLOOKUP(M65,Introduction!$B$24:$E$28,2,FALSE),"")</f>
        <v/>
      </c>
      <c r="O65" s="60" t="str">
        <f>IFERROR(VLOOKUP(M65,Introduction!$B$24:$E$28,4,FALSE),"")</f>
        <v/>
      </c>
    </row>
    <row r="66" spans="1:15" s="68" customFormat="1" ht="20.100000000000001" customHeight="1" x14ac:dyDescent="0.3">
      <c r="A66" s="56"/>
      <c r="B66" s="61"/>
      <c r="C66" s="48"/>
      <c r="D66" s="64"/>
      <c r="E66" s="57"/>
      <c r="F66" s="49" t="str">
        <f>IFERROR(VLOOKUP(E66,Introduction!$B$32:$D$35,2,FALSE),"")</f>
        <v/>
      </c>
      <c r="G66" s="58"/>
      <c r="H66" s="59"/>
      <c r="I66" s="59"/>
      <c r="J66" s="59"/>
      <c r="K66" s="59"/>
      <c r="L66" s="59"/>
      <c r="M66" s="76"/>
      <c r="N66" s="60" t="str">
        <f>IFERROR(VLOOKUP(M66,Introduction!$B$24:$E$28,2,FALSE),"")</f>
        <v/>
      </c>
      <c r="O66" s="60" t="str">
        <f>IFERROR(VLOOKUP(M66,Introduction!$B$24:$E$28,4,FALSE),"")</f>
        <v/>
      </c>
    </row>
    <row r="67" spans="1:15" s="68" customFormat="1" ht="20.100000000000001" customHeight="1" x14ac:dyDescent="0.3">
      <c r="A67" s="56"/>
      <c r="B67" s="61"/>
      <c r="C67" s="48"/>
      <c r="D67" s="55"/>
      <c r="E67" s="57"/>
      <c r="F67" s="49" t="str">
        <f>IFERROR(VLOOKUP(E67,Introduction!$B$32:$D$35,2,FALSE),"")</f>
        <v/>
      </c>
      <c r="G67" s="58"/>
      <c r="H67" s="59"/>
      <c r="I67" s="59"/>
      <c r="J67" s="59"/>
      <c r="K67" s="59"/>
      <c r="L67" s="59"/>
      <c r="M67" s="76"/>
      <c r="N67" s="60" t="str">
        <f>IFERROR(VLOOKUP(M67,Introduction!$B$24:$E$28,2,FALSE),"")</f>
        <v/>
      </c>
      <c r="O67" s="60" t="str">
        <f>IFERROR(VLOOKUP(M67,Introduction!$B$24:$E$28,4,FALSE),"")</f>
        <v/>
      </c>
    </row>
    <row r="68" spans="1:15" s="68" customFormat="1" ht="20.100000000000001" customHeight="1" x14ac:dyDescent="0.3">
      <c r="A68" s="56"/>
      <c r="B68" s="61"/>
      <c r="C68" s="48"/>
      <c r="D68" s="55"/>
      <c r="E68" s="57"/>
      <c r="F68" s="49" t="str">
        <f>IFERROR(VLOOKUP(E68,Introduction!$B$32:$D$35,2,FALSE),"")</f>
        <v/>
      </c>
      <c r="G68" s="58"/>
      <c r="H68" s="59"/>
      <c r="I68" s="59"/>
      <c r="J68" s="59"/>
      <c r="K68" s="59"/>
      <c r="L68" s="59"/>
      <c r="M68" s="76"/>
      <c r="N68" s="60" t="str">
        <f>IFERROR(VLOOKUP(M68,Introduction!$B$24:$E$28,2,FALSE),"")</f>
        <v/>
      </c>
      <c r="O68" s="60" t="str">
        <f>IFERROR(VLOOKUP(M68,Introduction!$B$24:$E$28,4,FALSE),"")</f>
        <v/>
      </c>
    </row>
    <row r="69" spans="1:15" s="68" customFormat="1" ht="20.100000000000001" customHeight="1" x14ac:dyDescent="0.3">
      <c r="A69" s="56"/>
      <c r="B69" s="61"/>
      <c r="C69" s="48"/>
      <c r="D69" s="55"/>
      <c r="E69" s="57"/>
      <c r="F69" s="49" t="str">
        <f>IFERROR(VLOOKUP(E69,Introduction!$B$32:$D$35,2,FALSE),"")</f>
        <v/>
      </c>
      <c r="G69" s="58"/>
      <c r="H69" s="59"/>
      <c r="I69" s="59"/>
      <c r="J69" s="59"/>
      <c r="K69" s="59"/>
      <c r="L69" s="59"/>
      <c r="M69" s="76"/>
      <c r="N69" s="60" t="str">
        <f>IFERROR(VLOOKUP(M69,Introduction!$B$24:$E$28,2,FALSE),"")</f>
        <v/>
      </c>
      <c r="O69" s="60" t="str">
        <f>IFERROR(VLOOKUP(M69,Introduction!$B$24:$E$28,4,FALSE),"")</f>
        <v/>
      </c>
    </row>
    <row r="70" spans="1:15" s="68" customFormat="1" ht="20.100000000000001" customHeight="1" x14ac:dyDescent="0.3">
      <c r="A70" s="56"/>
      <c r="B70" s="61"/>
      <c r="C70" s="48"/>
      <c r="D70" s="55"/>
      <c r="E70" s="57"/>
      <c r="F70" s="49" t="str">
        <f>IFERROR(VLOOKUP(E70,Introduction!$B$32:$D$35,2,FALSE),"")</f>
        <v/>
      </c>
      <c r="G70" s="58"/>
      <c r="H70" s="59"/>
      <c r="I70" s="59"/>
      <c r="J70" s="59"/>
      <c r="K70" s="59"/>
      <c r="L70" s="59"/>
      <c r="M70" s="76"/>
      <c r="N70" s="60" t="str">
        <f>IFERROR(VLOOKUP(M70,Introduction!$B$24:$E$28,2,FALSE),"")</f>
        <v/>
      </c>
      <c r="O70" s="60" t="str">
        <f>IFERROR(VLOOKUP(M70,Introduction!$B$24:$E$28,4,FALSE),"")</f>
        <v/>
      </c>
    </row>
    <row r="71" spans="1:15" s="68" customFormat="1" ht="20.100000000000001" customHeight="1" x14ac:dyDescent="0.3">
      <c r="A71" s="56"/>
      <c r="B71" s="61"/>
      <c r="C71" s="48"/>
      <c r="D71" s="55"/>
      <c r="E71" s="57"/>
      <c r="F71" s="49" t="str">
        <f>IFERROR(VLOOKUP(E71,Introduction!$B$32:$D$35,2,FALSE),"")</f>
        <v/>
      </c>
      <c r="G71" s="58"/>
      <c r="H71" s="59"/>
      <c r="I71" s="59"/>
      <c r="J71" s="59"/>
      <c r="K71" s="59"/>
      <c r="L71" s="59"/>
      <c r="M71" s="76"/>
      <c r="N71" s="60" t="str">
        <f>IFERROR(VLOOKUP(M71,Introduction!$B$24:$E$28,2,FALSE),"")</f>
        <v/>
      </c>
      <c r="O71" s="60" t="str">
        <f>IFERROR(VLOOKUP(M71,Introduction!$B$24:$E$28,4,FALSE),"")</f>
        <v/>
      </c>
    </row>
    <row r="72" spans="1:15" s="68" customFormat="1" ht="20.100000000000001" customHeight="1" x14ac:dyDescent="0.3">
      <c r="A72" s="56"/>
      <c r="B72" s="61"/>
      <c r="C72" s="48"/>
      <c r="D72" s="55"/>
      <c r="E72" s="57"/>
      <c r="F72" s="49" t="str">
        <f>IFERROR(VLOOKUP(E72,Introduction!$B$32:$D$35,2,FALSE),"")</f>
        <v/>
      </c>
      <c r="G72" s="58"/>
      <c r="H72" s="59"/>
      <c r="I72" s="59"/>
      <c r="J72" s="59"/>
      <c r="K72" s="59"/>
      <c r="L72" s="59"/>
      <c r="M72" s="76"/>
      <c r="N72" s="60" t="str">
        <f>IFERROR(VLOOKUP(M72,Introduction!$B$24:$E$28,2,FALSE),"")</f>
        <v/>
      </c>
      <c r="O72" s="60" t="str">
        <f>IFERROR(VLOOKUP(M72,Introduction!$B$24:$E$28,4,FALSE),"")</f>
        <v/>
      </c>
    </row>
    <row r="73" spans="1:15" s="68" customFormat="1" ht="20.100000000000001" customHeight="1" x14ac:dyDescent="0.3">
      <c r="A73" s="56"/>
      <c r="B73" s="61"/>
      <c r="C73" s="48"/>
      <c r="D73" s="55"/>
      <c r="E73" s="57"/>
      <c r="F73" s="49" t="str">
        <f>IFERROR(VLOOKUP(E73,Introduction!$B$32:$D$35,2,FALSE),"")</f>
        <v/>
      </c>
      <c r="G73" s="58"/>
      <c r="H73" s="59"/>
      <c r="I73" s="59"/>
      <c r="J73" s="59"/>
      <c r="K73" s="59"/>
      <c r="L73" s="59"/>
      <c r="M73" s="76"/>
      <c r="N73" s="60" t="str">
        <f>IFERROR(VLOOKUP(M73,Introduction!$B$24:$E$28,2,FALSE),"")</f>
        <v/>
      </c>
      <c r="O73" s="60" t="str">
        <f>IFERROR(VLOOKUP(M73,Introduction!$B$24:$E$28,4,FALSE),"")</f>
        <v/>
      </c>
    </row>
    <row r="74" spans="1:15" s="68" customFormat="1" ht="20.100000000000001" customHeight="1" x14ac:dyDescent="0.3">
      <c r="A74" s="56"/>
      <c r="B74" s="61"/>
      <c r="C74" s="48"/>
      <c r="D74" s="62"/>
      <c r="E74" s="57"/>
      <c r="F74" s="49" t="str">
        <f>IFERROR(VLOOKUP(E74,Introduction!$B$32:$D$35,2,FALSE),"")</f>
        <v/>
      </c>
      <c r="G74" s="58"/>
      <c r="H74" s="59"/>
      <c r="I74" s="59"/>
      <c r="J74" s="59"/>
      <c r="K74" s="59"/>
      <c r="L74" s="59"/>
      <c r="M74" s="76"/>
      <c r="N74" s="60" t="str">
        <f>IFERROR(VLOOKUP(M74,Introduction!$B$24:$E$28,2,FALSE),"")</f>
        <v/>
      </c>
      <c r="O74" s="60" t="str">
        <f>IFERROR(VLOOKUP(M74,Introduction!$B$24:$E$28,4,FALSE),"")</f>
        <v/>
      </c>
    </row>
    <row r="75" spans="1:15" s="68" customFormat="1" ht="20.100000000000001" customHeight="1" x14ac:dyDescent="0.3">
      <c r="A75" s="56"/>
      <c r="B75" s="61"/>
      <c r="C75" s="48"/>
      <c r="D75" s="63"/>
      <c r="E75" s="57"/>
      <c r="F75" s="49" t="str">
        <f>IFERROR(VLOOKUP(E75,Introduction!$B$32:$D$35,2,FALSE),"")</f>
        <v/>
      </c>
      <c r="G75" s="58"/>
      <c r="H75" s="59"/>
      <c r="I75" s="59"/>
      <c r="J75" s="59"/>
      <c r="K75" s="59"/>
      <c r="L75" s="59"/>
      <c r="M75" s="76"/>
      <c r="N75" s="60" t="str">
        <f>IFERROR(VLOOKUP(M75,Introduction!$B$24:$E$28,2,FALSE),"")</f>
        <v/>
      </c>
      <c r="O75" s="60" t="str">
        <f>IFERROR(VLOOKUP(M75,Introduction!$B$24:$E$28,4,FALSE),"")</f>
        <v/>
      </c>
    </row>
    <row r="76" spans="1:15" s="68" customFormat="1" ht="20.100000000000001" customHeight="1" x14ac:dyDescent="0.3">
      <c r="A76" s="56"/>
      <c r="B76" s="61"/>
      <c r="C76" s="48"/>
      <c r="D76" s="64"/>
      <c r="E76" s="57"/>
      <c r="F76" s="49" t="str">
        <f>IFERROR(VLOOKUP(E76,Introduction!$B$32:$D$35,2,FALSE),"")</f>
        <v/>
      </c>
      <c r="G76" s="58"/>
      <c r="H76" s="59"/>
      <c r="I76" s="59"/>
      <c r="J76" s="59"/>
      <c r="K76" s="59"/>
      <c r="L76" s="59"/>
      <c r="M76" s="76"/>
      <c r="N76" s="60" t="str">
        <f>IFERROR(VLOOKUP(M76,Introduction!$B$24:$E$28,2,FALSE),"")</f>
        <v/>
      </c>
      <c r="O76" s="60" t="str">
        <f>IFERROR(VLOOKUP(M76,Introduction!$B$24:$E$28,4,FALSE),"")</f>
        <v/>
      </c>
    </row>
    <row r="77" spans="1:15" s="68" customFormat="1" ht="20.100000000000001" customHeight="1" x14ac:dyDescent="0.3">
      <c r="A77" s="56"/>
      <c r="B77" s="61"/>
      <c r="C77" s="48"/>
      <c r="D77" s="64"/>
      <c r="E77" s="57"/>
      <c r="F77" s="49" t="str">
        <f>IFERROR(VLOOKUP(E77,Introduction!$B$32:$D$35,2,FALSE),"")</f>
        <v/>
      </c>
      <c r="G77" s="58"/>
      <c r="H77" s="59"/>
      <c r="I77" s="59"/>
      <c r="J77" s="59"/>
      <c r="K77" s="59"/>
      <c r="L77" s="59"/>
      <c r="M77" s="76"/>
      <c r="N77" s="60" t="str">
        <f>IFERROR(VLOOKUP(M77,Introduction!$B$24:$E$28,2,FALSE),"")</f>
        <v/>
      </c>
      <c r="O77" s="60" t="str">
        <f>IFERROR(VLOOKUP(M77,Introduction!$B$24:$E$28,4,FALSE),"")</f>
        <v/>
      </c>
    </row>
    <row r="78" spans="1:15" s="68" customFormat="1" ht="20.100000000000001" customHeight="1" x14ac:dyDescent="0.3">
      <c r="A78" s="56"/>
      <c r="B78" s="61"/>
      <c r="C78" s="48"/>
      <c r="D78" s="55"/>
      <c r="E78" s="57"/>
      <c r="F78" s="49" t="str">
        <f>IFERROR(VLOOKUP(E78,Introduction!$B$32:$D$35,2,FALSE),"")</f>
        <v/>
      </c>
      <c r="G78" s="58"/>
      <c r="H78" s="59"/>
      <c r="I78" s="59"/>
      <c r="J78" s="59"/>
      <c r="K78" s="59"/>
      <c r="L78" s="59"/>
      <c r="M78" s="76"/>
      <c r="N78" s="60" t="str">
        <f>IFERROR(VLOOKUP(M78,Introduction!$B$24:$E$28,2,FALSE),"")</f>
        <v/>
      </c>
      <c r="O78" s="60" t="str">
        <f>IFERROR(VLOOKUP(M78,Introduction!$B$24:$E$28,4,FALSE),"")</f>
        <v/>
      </c>
    </row>
    <row r="79" spans="1:15" s="68" customFormat="1" ht="20.100000000000001" customHeight="1" x14ac:dyDescent="0.3">
      <c r="A79" s="56"/>
      <c r="B79" s="61"/>
      <c r="C79" s="48"/>
      <c r="D79" s="55"/>
      <c r="E79" s="57"/>
      <c r="F79" s="49" t="str">
        <f>IFERROR(VLOOKUP(E79,Introduction!$B$32:$D$35,2,FALSE),"")</f>
        <v/>
      </c>
      <c r="G79" s="58"/>
      <c r="H79" s="59"/>
      <c r="I79" s="59"/>
      <c r="J79" s="59"/>
      <c r="K79" s="59"/>
      <c r="L79" s="59"/>
      <c r="M79" s="76"/>
      <c r="N79" s="60" t="str">
        <f>IFERROR(VLOOKUP(M79,Introduction!$B$24:$E$28,2,FALSE),"")</f>
        <v/>
      </c>
      <c r="O79" s="60" t="str">
        <f>IFERROR(VLOOKUP(M79,Introduction!$B$24:$E$28,4,FALSE),"")</f>
        <v/>
      </c>
    </row>
    <row r="80" spans="1:15" s="68" customFormat="1" ht="20.100000000000001" customHeight="1" x14ac:dyDescent="0.3">
      <c r="A80" s="56"/>
      <c r="B80" s="61"/>
      <c r="C80" s="48"/>
      <c r="D80" s="55"/>
      <c r="E80" s="57"/>
      <c r="F80" s="49" t="str">
        <f>IFERROR(VLOOKUP(E80,Introduction!$B$32:$D$35,2,FALSE),"")</f>
        <v/>
      </c>
      <c r="G80" s="58"/>
      <c r="H80" s="59"/>
      <c r="I80" s="59"/>
      <c r="J80" s="59"/>
      <c r="K80" s="59"/>
      <c r="L80" s="59"/>
      <c r="M80" s="76"/>
      <c r="N80" s="60" t="str">
        <f>IFERROR(VLOOKUP(M80,Introduction!$B$24:$E$28,2,FALSE),"")</f>
        <v/>
      </c>
      <c r="O80" s="60" t="str">
        <f>IFERROR(VLOOKUP(M80,Introduction!$B$24:$E$28,4,FALSE),"")</f>
        <v/>
      </c>
    </row>
    <row r="81" spans="1:15" s="68" customFormat="1" ht="20.100000000000001" customHeight="1" x14ac:dyDescent="0.3">
      <c r="A81" s="56"/>
      <c r="B81" s="61"/>
      <c r="C81" s="64"/>
      <c r="D81" s="55"/>
      <c r="E81" s="57"/>
      <c r="F81" s="49" t="str">
        <f>IFERROR(VLOOKUP(E81,Introduction!$B$32:$D$35,2,FALSE),"")</f>
        <v/>
      </c>
      <c r="G81" s="58"/>
      <c r="H81" s="59"/>
      <c r="I81" s="59"/>
      <c r="J81" s="59"/>
      <c r="K81" s="59"/>
      <c r="L81" s="59"/>
      <c r="M81" s="76"/>
      <c r="N81" s="60" t="str">
        <f>IFERROR(VLOOKUP(M81,Introduction!$B$24:$E$28,2,FALSE),"")</f>
        <v/>
      </c>
      <c r="O81" s="60" t="str">
        <f>IFERROR(VLOOKUP(M81,Introduction!$B$24:$E$28,4,FALSE),"")</f>
        <v/>
      </c>
    </row>
    <row r="82" spans="1:15" s="68" customFormat="1" ht="20.100000000000001" customHeight="1" x14ac:dyDescent="0.3">
      <c r="A82" s="56"/>
      <c r="B82" s="61"/>
      <c r="C82" s="64"/>
      <c r="D82" s="55"/>
      <c r="E82" s="57"/>
      <c r="F82" s="49" t="str">
        <f>IFERROR(VLOOKUP(E82,Introduction!$B$32:$D$35,2,FALSE),"")</f>
        <v/>
      </c>
      <c r="G82" s="58"/>
      <c r="H82" s="59"/>
      <c r="I82" s="59"/>
      <c r="J82" s="59"/>
      <c r="K82" s="59"/>
      <c r="L82" s="59"/>
      <c r="M82" s="76"/>
      <c r="N82" s="60" t="str">
        <f>IFERROR(VLOOKUP(M82,Introduction!$B$24:$E$28,2,FALSE),"")</f>
        <v/>
      </c>
      <c r="O82" s="60" t="str">
        <f>IFERROR(VLOOKUP(M82,Introduction!$B$24:$E$28,4,FALSE),"")</f>
        <v/>
      </c>
    </row>
    <row r="83" spans="1:15" s="68" customFormat="1" ht="20.100000000000001" customHeight="1" x14ac:dyDescent="0.3">
      <c r="A83" s="56"/>
      <c r="B83" s="61"/>
      <c r="C83" s="64"/>
      <c r="D83" s="55"/>
      <c r="E83" s="57"/>
      <c r="F83" s="49" t="str">
        <f>IFERROR(VLOOKUP(E83,Introduction!$B$32:$D$35,2,FALSE),"")</f>
        <v/>
      </c>
      <c r="G83" s="58"/>
      <c r="H83" s="59"/>
      <c r="I83" s="59"/>
      <c r="J83" s="59"/>
      <c r="K83" s="59"/>
      <c r="L83" s="59"/>
      <c r="M83" s="76"/>
      <c r="N83" s="60" t="str">
        <f>IFERROR(VLOOKUP(M83,Introduction!$B$24:$E$28,2,FALSE),"")</f>
        <v/>
      </c>
      <c r="O83" s="60" t="str">
        <f>IFERROR(VLOOKUP(M83,Introduction!$B$24:$E$28,4,FALSE),"")</f>
        <v/>
      </c>
    </row>
    <row r="84" spans="1:15" s="68" customFormat="1" ht="20.100000000000001" customHeight="1" x14ac:dyDescent="0.3">
      <c r="A84" s="56"/>
      <c r="B84" s="61"/>
      <c r="C84" s="64"/>
      <c r="D84" s="62"/>
      <c r="E84" s="57"/>
      <c r="F84" s="49" t="str">
        <f>IFERROR(VLOOKUP(E84,Introduction!$B$32:$D$35,2,FALSE),"")</f>
        <v/>
      </c>
      <c r="G84" s="58"/>
      <c r="H84" s="59"/>
      <c r="I84" s="59"/>
      <c r="J84" s="59"/>
      <c r="K84" s="59"/>
      <c r="L84" s="59"/>
      <c r="M84" s="76"/>
      <c r="N84" s="60" t="str">
        <f>IFERROR(VLOOKUP(M84,Introduction!$B$24:$E$28,2,FALSE),"")</f>
        <v/>
      </c>
      <c r="O84" s="60" t="str">
        <f>IFERROR(VLOOKUP(M84,Introduction!$B$24:$E$28,4,FALSE),"")</f>
        <v/>
      </c>
    </row>
    <row r="85" spans="1:15" s="68" customFormat="1" ht="20.100000000000001" customHeight="1" x14ac:dyDescent="0.3">
      <c r="A85" s="56"/>
      <c r="B85" s="61"/>
      <c r="C85" s="64"/>
      <c r="D85" s="62"/>
      <c r="E85" s="57"/>
      <c r="F85" s="49" t="str">
        <f>IFERROR(VLOOKUP(E85,Introduction!$B$32:$D$35,2,FALSE),"")</f>
        <v/>
      </c>
      <c r="G85" s="58"/>
      <c r="H85" s="59"/>
      <c r="I85" s="59"/>
      <c r="J85" s="59"/>
      <c r="K85" s="59"/>
      <c r="L85" s="59"/>
      <c r="M85" s="76"/>
      <c r="N85" s="60" t="str">
        <f>IFERROR(VLOOKUP(M85,Introduction!$B$24:$E$28,2,FALSE),"")</f>
        <v/>
      </c>
      <c r="O85" s="60" t="str">
        <f>IFERROR(VLOOKUP(M85,Introduction!$B$24:$E$28,4,FALSE),"")</f>
        <v/>
      </c>
    </row>
    <row r="86" spans="1:15" s="68" customFormat="1" ht="20.100000000000001" customHeight="1" x14ac:dyDescent="0.3">
      <c r="A86" s="56"/>
      <c r="B86" s="61"/>
      <c r="C86" s="64"/>
      <c r="D86" s="55"/>
      <c r="E86" s="57"/>
      <c r="F86" s="49" t="str">
        <f>IFERROR(VLOOKUP(E86,Introduction!$B$32:$D$35,2,FALSE),"")</f>
        <v/>
      </c>
      <c r="G86" s="58"/>
      <c r="H86" s="59"/>
      <c r="I86" s="59"/>
      <c r="J86" s="59"/>
      <c r="K86" s="59"/>
      <c r="L86" s="59"/>
      <c r="M86" s="76"/>
      <c r="N86" s="60" t="str">
        <f>IFERROR(VLOOKUP(M86,Introduction!$B$24:$E$28,2,FALSE),"")</f>
        <v/>
      </c>
      <c r="O86" s="60" t="str">
        <f>IFERROR(VLOOKUP(M86,Introduction!$B$24:$E$28,4,FALSE),"")</f>
        <v/>
      </c>
    </row>
    <row r="87" spans="1:15" s="68" customFormat="1" ht="20.100000000000001" customHeight="1" x14ac:dyDescent="0.3">
      <c r="A87" s="56"/>
      <c r="B87" s="61"/>
      <c r="C87" s="64"/>
      <c r="D87" s="55"/>
      <c r="E87" s="57"/>
      <c r="F87" s="49" t="str">
        <f>IFERROR(VLOOKUP(E87,Introduction!$B$32:$D$35,2,FALSE),"")</f>
        <v/>
      </c>
      <c r="G87" s="58"/>
      <c r="H87" s="59"/>
      <c r="I87" s="59"/>
      <c r="J87" s="59"/>
      <c r="K87" s="59"/>
      <c r="L87" s="59"/>
      <c r="M87" s="76"/>
      <c r="N87" s="60" t="str">
        <f>IFERROR(VLOOKUP(M87,Introduction!$B$24:$E$28,2,FALSE),"")</f>
        <v/>
      </c>
      <c r="O87" s="60" t="str">
        <f>IFERROR(VLOOKUP(M87,Introduction!$B$24:$E$28,4,FALSE),"")</f>
        <v/>
      </c>
    </row>
    <row r="88" spans="1:15" s="68" customFormat="1" ht="20.100000000000001" customHeight="1" x14ac:dyDescent="0.3">
      <c r="A88" s="56"/>
      <c r="B88" s="61"/>
      <c r="C88" s="64"/>
      <c r="D88" s="55"/>
      <c r="E88" s="57"/>
      <c r="F88" s="49" t="str">
        <f>IFERROR(VLOOKUP(E88,Introduction!$B$32:$D$35,2,FALSE),"")</f>
        <v/>
      </c>
      <c r="G88" s="58"/>
      <c r="H88" s="59"/>
      <c r="I88" s="59"/>
      <c r="J88" s="59"/>
      <c r="K88" s="59"/>
      <c r="L88" s="59"/>
      <c r="M88" s="76"/>
      <c r="N88" s="60" t="str">
        <f>IFERROR(VLOOKUP(M88,Introduction!$B$24:$E$28,2,FALSE),"")</f>
        <v/>
      </c>
      <c r="O88" s="60" t="str">
        <f>IFERROR(VLOOKUP(M88,Introduction!$B$24:$E$28,4,FALSE),"")</f>
        <v/>
      </c>
    </row>
    <row r="89" spans="1:15" s="68" customFormat="1" ht="20.100000000000001" customHeight="1" x14ac:dyDescent="0.3">
      <c r="A89" s="56"/>
      <c r="B89" s="61"/>
      <c r="C89" s="64"/>
      <c r="D89" s="55"/>
      <c r="E89" s="57"/>
      <c r="F89" s="49" t="str">
        <f>IFERROR(VLOOKUP(E89,Introduction!$B$32:$D$35,2,FALSE),"")</f>
        <v/>
      </c>
      <c r="G89" s="58"/>
      <c r="H89" s="59"/>
      <c r="I89" s="59"/>
      <c r="J89" s="59"/>
      <c r="K89" s="59"/>
      <c r="L89" s="59"/>
      <c r="M89" s="76"/>
      <c r="N89" s="60" t="str">
        <f>IFERROR(VLOOKUP(M89,Introduction!$B$24:$E$28,2,FALSE),"")</f>
        <v/>
      </c>
      <c r="O89" s="60" t="str">
        <f>IFERROR(VLOOKUP(M89,Introduction!$B$24:$E$28,4,FALSE),"")</f>
        <v/>
      </c>
    </row>
    <row r="90" spans="1:15" s="68" customFormat="1" ht="20.100000000000001" customHeight="1" x14ac:dyDescent="0.3">
      <c r="A90" s="56"/>
      <c r="B90" s="61"/>
      <c r="C90" s="64"/>
      <c r="D90" s="55"/>
      <c r="E90" s="57"/>
      <c r="F90" s="49" t="str">
        <f>IFERROR(VLOOKUP(E90,Introduction!$B$32:$D$35,2,FALSE),"")</f>
        <v/>
      </c>
      <c r="G90" s="58"/>
      <c r="H90" s="59"/>
      <c r="I90" s="59"/>
      <c r="J90" s="59"/>
      <c r="K90" s="59"/>
      <c r="L90" s="59"/>
      <c r="M90" s="76"/>
      <c r="N90" s="60" t="str">
        <f>IFERROR(VLOOKUP(M90,Introduction!$B$24:$E$28,2,FALSE),"")</f>
        <v/>
      </c>
      <c r="O90" s="60" t="str">
        <f>IFERROR(VLOOKUP(M90,Introduction!$B$24:$E$28,4,FALSE),"")</f>
        <v/>
      </c>
    </row>
    <row r="91" spans="1:15" s="68" customFormat="1" ht="20.100000000000001" customHeight="1" x14ac:dyDescent="0.3">
      <c r="A91" s="56"/>
      <c r="B91" s="61"/>
      <c r="C91" s="64"/>
      <c r="D91" s="55"/>
      <c r="E91" s="57"/>
      <c r="F91" s="49" t="str">
        <f>IFERROR(VLOOKUP(E91,Introduction!$B$32:$D$35,2,FALSE),"")</f>
        <v/>
      </c>
      <c r="G91" s="58"/>
      <c r="H91" s="59"/>
      <c r="I91" s="59"/>
      <c r="J91" s="59"/>
      <c r="K91" s="59"/>
      <c r="L91" s="59"/>
      <c r="M91" s="76"/>
      <c r="N91" s="60" t="str">
        <f>IFERROR(VLOOKUP(M91,Introduction!$B$24:$E$28,2,FALSE),"")</f>
        <v/>
      </c>
      <c r="O91" s="60" t="str">
        <f>IFERROR(VLOOKUP(M91,Introduction!$B$24:$E$28,4,FALSE),"")</f>
        <v/>
      </c>
    </row>
    <row r="92" spans="1:15" s="68" customFormat="1" ht="20.100000000000001" customHeight="1" x14ac:dyDescent="0.3">
      <c r="A92" s="56"/>
      <c r="B92" s="61"/>
      <c r="C92" s="64"/>
      <c r="D92" s="55"/>
      <c r="E92" s="57"/>
      <c r="F92" s="49" t="str">
        <f>IFERROR(VLOOKUP(E92,Introduction!$B$32:$D$35,2,FALSE),"")</f>
        <v/>
      </c>
      <c r="G92" s="58"/>
      <c r="H92" s="59"/>
      <c r="I92" s="59"/>
      <c r="J92" s="59"/>
      <c r="K92" s="59"/>
      <c r="L92" s="59"/>
      <c r="M92" s="76"/>
      <c r="N92" s="60" t="str">
        <f>IFERROR(VLOOKUP(M92,Introduction!$B$24:$E$28,2,FALSE),"")</f>
        <v/>
      </c>
      <c r="O92" s="60" t="str">
        <f>IFERROR(VLOOKUP(M92,Introduction!$B$24:$E$28,4,FALSE),"")</f>
        <v/>
      </c>
    </row>
    <row r="93" spans="1:15" s="68" customFormat="1" ht="20.100000000000001" customHeight="1" x14ac:dyDescent="0.3">
      <c r="A93" s="56"/>
      <c r="B93" s="61"/>
      <c r="C93" s="64"/>
      <c r="D93" s="55"/>
      <c r="E93" s="57"/>
      <c r="F93" s="49" t="str">
        <f>IFERROR(VLOOKUP(E93,Introduction!$B$32:$D$35,2,FALSE),"")</f>
        <v/>
      </c>
      <c r="G93" s="58"/>
      <c r="H93" s="59"/>
      <c r="I93" s="59"/>
      <c r="J93" s="59"/>
      <c r="K93" s="59"/>
      <c r="L93" s="59"/>
      <c r="M93" s="76"/>
      <c r="N93" s="60" t="str">
        <f>IFERROR(VLOOKUP(M93,Introduction!$B$24:$E$28,2,FALSE),"")</f>
        <v/>
      </c>
      <c r="O93" s="60" t="str">
        <f>IFERROR(VLOOKUP(M93,Introduction!$B$24:$E$28,4,FALSE),"")</f>
        <v/>
      </c>
    </row>
    <row r="94" spans="1:15" s="68" customFormat="1" ht="20.100000000000001" customHeight="1" x14ac:dyDescent="0.3">
      <c r="A94" s="56"/>
      <c r="B94" s="61"/>
      <c r="C94" s="64"/>
      <c r="D94" s="55"/>
      <c r="E94" s="57"/>
      <c r="F94" s="49" t="str">
        <f>IFERROR(VLOOKUP(E94,Introduction!$B$32:$D$35,2,FALSE),"")</f>
        <v/>
      </c>
      <c r="G94" s="58"/>
      <c r="H94" s="59"/>
      <c r="I94" s="59"/>
      <c r="J94" s="59"/>
      <c r="K94" s="59"/>
      <c r="L94" s="59"/>
      <c r="M94" s="76"/>
      <c r="N94" s="60" t="str">
        <f>IFERROR(VLOOKUP(M94,Introduction!$B$24:$E$28,2,FALSE),"")</f>
        <v/>
      </c>
      <c r="O94" s="60" t="str">
        <f>IFERROR(VLOOKUP(M94,Introduction!$B$24:$E$28,4,FALSE),"")</f>
        <v/>
      </c>
    </row>
    <row r="95" spans="1:15" s="68" customFormat="1" ht="20.100000000000001" customHeight="1" x14ac:dyDescent="0.3">
      <c r="A95" s="56"/>
      <c r="B95" s="61"/>
      <c r="C95" s="64"/>
      <c r="D95" s="55"/>
      <c r="E95" s="57"/>
      <c r="F95" s="49" t="str">
        <f>IFERROR(VLOOKUP(E95,Introduction!$B$32:$D$35,2,FALSE),"")</f>
        <v/>
      </c>
      <c r="G95" s="58"/>
      <c r="H95" s="59"/>
      <c r="I95" s="59"/>
      <c r="J95" s="59"/>
      <c r="K95" s="59"/>
      <c r="L95" s="59"/>
      <c r="M95" s="76"/>
      <c r="N95" s="60" t="str">
        <f>IFERROR(VLOOKUP(M95,Introduction!$B$24:$E$28,2,FALSE),"")</f>
        <v/>
      </c>
      <c r="O95" s="60" t="str">
        <f>IFERROR(VLOOKUP(M95,Introduction!$B$24:$E$28,4,FALSE),"")</f>
        <v/>
      </c>
    </row>
    <row r="96" spans="1:15" s="68" customFormat="1" ht="20.100000000000001" customHeight="1" x14ac:dyDescent="0.3">
      <c r="A96" s="56"/>
      <c r="B96" s="61"/>
      <c r="C96" s="64"/>
      <c r="D96" s="55"/>
      <c r="E96" s="57"/>
      <c r="F96" s="49" t="str">
        <f>IFERROR(VLOOKUP(E96,Introduction!$B$32:$D$35,2,FALSE),"")</f>
        <v/>
      </c>
      <c r="G96" s="58"/>
      <c r="H96" s="59"/>
      <c r="I96" s="59"/>
      <c r="J96" s="59"/>
      <c r="K96" s="59"/>
      <c r="L96" s="59"/>
      <c r="M96" s="76"/>
      <c r="N96" s="60" t="str">
        <f>IFERROR(VLOOKUP(M96,Introduction!$B$24:$E$28,2,FALSE),"")</f>
        <v/>
      </c>
      <c r="O96" s="60" t="str">
        <f>IFERROR(VLOOKUP(M96,Introduction!$B$24:$E$28,4,FALSE),"")</f>
        <v/>
      </c>
    </row>
    <row r="97" spans="1:15" s="68" customFormat="1" ht="20.100000000000001" customHeight="1" x14ac:dyDescent="0.3">
      <c r="A97" s="56"/>
      <c r="B97" s="61"/>
      <c r="C97" s="64"/>
      <c r="D97" s="55"/>
      <c r="E97" s="57"/>
      <c r="F97" s="49" t="str">
        <f>IFERROR(VLOOKUP(E97,Introduction!$B$32:$D$35,2,FALSE),"")</f>
        <v/>
      </c>
      <c r="G97" s="58"/>
      <c r="H97" s="59"/>
      <c r="I97" s="59"/>
      <c r="J97" s="59"/>
      <c r="K97" s="59"/>
      <c r="L97" s="59"/>
      <c r="M97" s="76"/>
      <c r="N97" s="60" t="str">
        <f>IFERROR(VLOOKUP(M97,Introduction!$B$24:$E$28,2,FALSE),"")</f>
        <v/>
      </c>
      <c r="O97" s="60" t="str">
        <f>IFERROR(VLOOKUP(M97,Introduction!$B$24:$E$28,4,FALSE),"")</f>
        <v/>
      </c>
    </row>
    <row r="98" spans="1:15" s="68" customFormat="1" ht="20.100000000000001" customHeight="1" x14ac:dyDescent="0.3">
      <c r="A98" s="56"/>
      <c r="B98" s="61"/>
      <c r="C98" s="64"/>
      <c r="D98" s="55"/>
      <c r="E98" s="57"/>
      <c r="F98" s="49" t="str">
        <f>IFERROR(VLOOKUP(E98,Introduction!$B$32:$D$35,2,FALSE),"")</f>
        <v/>
      </c>
      <c r="G98" s="58"/>
      <c r="H98" s="59"/>
      <c r="I98" s="59"/>
      <c r="J98" s="59"/>
      <c r="K98" s="59"/>
      <c r="L98" s="59"/>
      <c r="M98" s="76"/>
      <c r="N98" s="60" t="str">
        <f>IFERROR(VLOOKUP(M98,Introduction!$B$24:$E$28,2,FALSE),"")</f>
        <v/>
      </c>
      <c r="O98" s="60" t="str">
        <f>IFERROR(VLOOKUP(M98,Introduction!$B$24:$E$28,4,FALSE),"")</f>
        <v/>
      </c>
    </row>
    <row r="99" spans="1:15" s="68" customFormat="1" ht="20.100000000000001" customHeight="1" x14ac:dyDescent="0.3">
      <c r="A99" s="56"/>
      <c r="B99" s="61"/>
      <c r="C99" s="64"/>
      <c r="D99" s="55"/>
      <c r="E99" s="57"/>
      <c r="F99" s="49" t="str">
        <f>IFERROR(VLOOKUP(E99,Introduction!$B$32:$D$35,2,FALSE),"")</f>
        <v/>
      </c>
      <c r="G99" s="58"/>
      <c r="H99" s="59"/>
      <c r="I99" s="59"/>
      <c r="J99" s="59"/>
      <c r="K99" s="59"/>
      <c r="L99" s="59"/>
      <c r="M99" s="76"/>
      <c r="N99" s="60" t="str">
        <f>IFERROR(VLOOKUP(M99,Introduction!$B$24:$E$28,2,FALSE),"")</f>
        <v/>
      </c>
      <c r="O99" s="60" t="str">
        <f>IFERROR(VLOOKUP(M99,Introduction!$B$24:$E$28,4,FALSE),"")</f>
        <v/>
      </c>
    </row>
    <row r="100" spans="1:15" ht="20.100000000000001" customHeight="1" x14ac:dyDescent="0.3">
      <c r="A100" s="56"/>
      <c r="B100" s="61"/>
      <c r="C100" s="64"/>
      <c r="D100" s="55"/>
      <c r="E100" s="57"/>
      <c r="F100" s="49" t="str">
        <f>IFERROR(VLOOKUP(E100,Introduction!$B$32:$D$35,2,FALSE),"")</f>
        <v/>
      </c>
      <c r="G100" s="58"/>
      <c r="H100" s="59"/>
      <c r="I100" s="59"/>
      <c r="J100" s="59"/>
      <c r="K100" s="59"/>
      <c r="L100" s="59"/>
      <c r="M100" s="76"/>
      <c r="N100" s="60" t="str">
        <f>IFERROR(VLOOKUP(M100,Introduction!$B$24:$E$28,2,FALSE),"")</f>
        <v/>
      </c>
      <c r="O100" s="60" t="str">
        <f>IFERROR(VLOOKUP(M100,Introduction!$B$24:$E$28,4,FALSE),"")</f>
        <v/>
      </c>
    </row>
    <row r="101" spans="1:15" ht="20.100000000000001" customHeight="1" x14ac:dyDescent="0.3">
      <c r="A101" s="56"/>
      <c r="B101" s="61"/>
      <c r="C101" s="64"/>
      <c r="D101" s="62"/>
      <c r="E101" s="57"/>
      <c r="F101" s="49" t="str">
        <f>IFERROR(VLOOKUP(E101,Introduction!$B$32:$D$35,2,FALSE),"")</f>
        <v/>
      </c>
      <c r="G101" s="58"/>
      <c r="H101" s="59"/>
      <c r="I101" s="59"/>
      <c r="J101" s="59"/>
      <c r="K101" s="59"/>
      <c r="L101" s="59"/>
      <c r="M101" s="76"/>
      <c r="N101" s="60" t="str">
        <f>IFERROR(VLOOKUP(M101,Introduction!$B$24:$E$28,2,FALSE),"")</f>
        <v/>
      </c>
      <c r="O101" s="60" t="str">
        <f>IFERROR(VLOOKUP(M101,Introduction!$B$24:$E$28,4,FALSE),"")</f>
        <v/>
      </c>
    </row>
    <row r="102" spans="1:15" ht="20.100000000000001" customHeight="1" x14ac:dyDescent="0.3">
      <c r="A102" s="56"/>
      <c r="B102" s="61"/>
      <c r="C102" s="64"/>
      <c r="D102" s="55"/>
      <c r="E102" s="57"/>
      <c r="F102" s="49" t="str">
        <f>IFERROR(VLOOKUP(E102,Introduction!$B$32:$D$35,2,FALSE),"")</f>
        <v/>
      </c>
      <c r="G102" s="58"/>
      <c r="H102" s="59"/>
      <c r="I102" s="59"/>
      <c r="J102" s="59"/>
      <c r="K102" s="59"/>
      <c r="L102" s="59"/>
      <c r="M102" s="76"/>
      <c r="N102" s="60" t="str">
        <f>IFERROR(VLOOKUP(M102,Introduction!$B$24:$E$28,2,FALSE),"")</f>
        <v/>
      </c>
      <c r="O102" s="60" t="str">
        <f>IFERROR(VLOOKUP(M102,Introduction!$B$24:$E$28,4,FALSE),"")</f>
        <v/>
      </c>
    </row>
    <row r="103" spans="1:15" ht="20.100000000000001" customHeight="1" x14ac:dyDescent="0.3">
      <c r="A103" s="56"/>
      <c r="B103" s="61"/>
      <c r="C103" s="64"/>
      <c r="D103" s="55"/>
      <c r="E103" s="57"/>
      <c r="F103" s="49" t="str">
        <f>IFERROR(VLOOKUP(E103,Introduction!$B$32:$D$35,2,FALSE),"")</f>
        <v/>
      </c>
      <c r="G103" s="58"/>
      <c r="H103" s="59"/>
      <c r="I103" s="59"/>
      <c r="J103" s="59"/>
      <c r="K103" s="59"/>
      <c r="L103" s="59"/>
      <c r="M103" s="76"/>
      <c r="N103" s="60" t="str">
        <f>IFERROR(VLOOKUP(M103,Introduction!$B$24:$E$28,2,FALSE),"")</f>
        <v/>
      </c>
      <c r="O103" s="60" t="str">
        <f>IFERROR(VLOOKUP(M103,Introduction!$B$24:$E$28,4,FALSE),"")</f>
        <v/>
      </c>
    </row>
    <row r="104" spans="1:15" ht="20.100000000000001" customHeight="1" x14ac:dyDescent="0.3">
      <c r="A104" s="56"/>
      <c r="B104" s="61"/>
      <c r="C104" s="64"/>
      <c r="D104" s="55"/>
      <c r="E104" s="57"/>
      <c r="F104" s="49" t="str">
        <f>IFERROR(VLOOKUP(E104,Introduction!$B$32:$D$35,2,FALSE),"")</f>
        <v/>
      </c>
      <c r="G104" s="58"/>
      <c r="H104" s="59"/>
      <c r="I104" s="59"/>
      <c r="J104" s="59"/>
      <c r="K104" s="59"/>
      <c r="L104" s="59"/>
      <c r="M104" s="76"/>
      <c r="N104" s="60" t="str">
        <f>IFERROR(VLOOKUP(M104,Introduction!$B$24:$E$28,2,FALSE),"")</f>
        <v/>
      </c>
      <c r="O104" s="60" t="str">
        <f>IFERROR(VLOOKUP(M104,Introduction!$B$24:$E$28,4,FALSE),"")</f>
        <v/>
      </c>
    </row>
    <row r="105" spans="1:15" ht="20.100000000000001" customHeight="1" x14ac:dyDescent="0.3">
      <c r="A105" s="50"/>
      <c r="B105" s="65"/>
      <c r="C105" s="64"/>
      <c r="D105" s="64"/>
      <c r="E105" s="57"/>
      <c r="F105" s="49" t="str">
        <f>IFERROR(VLOOKUP(E105,Introduction!$B$32:$D$35,2,FALSE),"")</f>
        <v/>
      </c>
      <c r="G105" s="58"/>
      <c r="H105" s="59"/>
      <c r="I105" s="59"/>
      <c r="J105" s="59"/>
      <c r="K105" s="59"/>
      <c r="L105" s="59"/>
      <c r="M105" s="76"/>
      <c r="N105" s="60" t="str">
        <f>IFERROR(VLOOKUP(M105,Introduction!$B$24:$E$28,2,FALSE),"")</f>
        <v/>
      </c>
      <c r="O105" s="60" t="str">
        <f>IFERROR(VLOOKUP(M105,Introduction!$B$24:$E$28,4,FALSE),"")</f>
        <v/>
      </c>
    </row>
    <row r="106" spans="1:15" ht="20.100000000000001" customHeight="1" x14ac:dyDescent="0.3">
      <c r="A106" s="50"/>
      <c r="B106" s="65"/>
      <c r="C106" s="64"/>
      <c r="D106" s="64"/>
      <c r="E106" s="57"/>
      <c r="F106" s="49" t="str">
        <f>IFERROR(VLOOKUP(E106,Introduction!$B$32:$D$35,2,FALSE),"")</f>
        <v/>
      </c>
      <c r="G106" s="58"/>
      <c r="H106" s="59"/>
      <c r="I106" s="59"/>
      <c r="J106" s="59"/>
      <c r="K106" s="59"/>
      <c r="L106" s="59"/>
      <c r="M106" s="76"/>
      <c r="N106" s="60" t="str">
        <f>IFERROR(VLOOKUP(M106,Introduction!$B$24:$E$28,2,FALSE),"")</f>
        <v/>
      </c>
      <c r="O106" s="60" t="str">
        <f>IFERROR(VLOOKUP(M106,Introduction!$B$24:$E$28,4,FALSE),"")</f>
        <v/>
      </c>
    </row>
  </sheetData>
  <autoFilter ref="A1:P104" xr:uid="{00000000-0009-0000-0000-000002000000}"/>
  <sortState ref="B2:H72">
    <sortCondition ref="B2:B72"/>
    <sortCondition ref="C2:C72"/>
  </sortState>
  <phoneticPr fontId="24" type="noConversion"/>
  <dataValidations count="4">
    <dataValidation type="list" allowBlank="1" showInputMessage="1" showErrorMessage="1" sqref="E2 E3 E4 E5 E6 E7 E8 E9 E10 E11 E12 E13 E14 E15 E16 E17 E18 E19 E20 E21 E22 E23 E24 E25 E26 E27 E28 E29 E30 E31 E32 E33 E34 E35" xr:uid="{213620C5-06E1-475C-9B66-B946A3C49B8E}">
      <formula1>"1,2,3,4"</formula1>
    </dataValidation>
    <dataValidation type="list" allowBlank="1" showInputMessage="1" showErrorMessage="1" sqref="B2 B3 B4 B5 B6 B7 B8 B9 B10 B11 B12 B13 B14 B15 B16 B17 B18 B19 B20 B21 B22 B23 B24 B25 B26 B27 B28 B29 B30 B31 B32 B33 B34 B35" xr:uid="{9280B392-EBC5-4DD6-A273-00B87EBAC7E6}">
      <formula1>"A,B,C,D,E,F,G,H,I"</formula1>
    </dataValidation>
    <dataValidation type="list" allowBlank="1" showInputMessage="1" showErrorMessage="1" sqref="M2 M3 M4 M5 M6 M7 M8 M9 M10 M11 M12 M13 M14 M15 M16 M17 M18 M19 M20 M21 M22 M23 M24 M25 M26 M27 M28 M29 M30 M31 M32 M33 M34 M35" xr:uid="{36A6B268-63FF-4F7D-A570-F3F5471F2C71}">
      <formula1>"Y,N,P"</formula1>
    </dataValidation>
    <dataValidation type="list" allowBlank="1" showInputMessage="1" showErrorMessage="1" sqref="K2 L2 K3 L3 K4 L4 K5 L5 K6 L6 K7 L7 K8 L8 K9 L9 K10 L10 K11 L11 K12 L12 K13 L13 K14 L14 K15 L15 K16 L16 K17 L17 K18 L18 K19 L19 K20 L20 K21 L21 K22 L22 K23 L23 K24 L24 K25 L25 K26 L26 K27 L27 K28 L28 K29 L29 K30 L30 K31 L31 K32 L32 K33 L33 K34 L34 K35 L35" xr:uid="{84098932-0701-4312-A84F-1F104818D490}">
      <formula1>"Y,N"</formula1>
    </dataValidation>
  </dataValidations>
  <pageMargins left="0.25" right="0.25" top="0.75" bottom="0.75" header="0.3" footer="0.3"/>
  <pageSetup scale="49"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Introduction!$D$51:$D$155</xm:f>
          </x14:formula1>
          <xm:sqref>G2:G106</xm:sqref>
        </x14:dataValidation>
        <x14:dataValidation type="list" allowBlank="1" showInputMessage="1" showErrorMessage="1" xr:uid="{D5BD8173-FB6C-4A4D-A17F-194C1214150A}">
          <x14:formula1>
            <xm:f>Introduction!$C$157:$C$159</xm:f>
          </x14:formula1>
          <xm:sqref>I2:J106</xm:sqref>
        </x14:dataValidation>
        <x14:dataValidation type="list" allowBlank="1" showInputMessage="1" showErrorMessage="1" xr:uid="{00000000-0002-0000-0200-000003000000}">
          <x14:formula1>
            <xm:f>Introduction!#REF!</xm:f>
          </x14:formula1>
          <xm:sqref>H2:H106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F2C3-6B7F-4E94-B579-D62FABB52874}">
  <sheetPr codeName="Sheet2">
    <pageSetUpPr fitToPage="1"/>
  </sheetPr>
  <dimension ref="A1:P105"/>
  <sheetViews>
    <sheetView zoomScaleNormal="100" workbookViewId="0">
      <pane ySplit="1" topLeftCell="A2" activePane="bottomLeft" state="frozen"/>
      <selection activeCell="D62" sqref="D62"/>
      <selection pane="bottomLeft" activeCell="M10" sqref="M10"/>
    </sheetView>
  </sheetViews>
  <sheetFormatPr defaultColWidth="21.88671875" defaultRowHeight="13.8" x14ac:dyDescent="0.3"/>
  <cols>
    <col min="1" max="1" width="14" style="2" bestFit="1" customWidth="1"/>
    <col min="2" max="2" width="14.88671875" style="43" bestFit="1" customWidth="1"/>
    <col min="3" max="3" width="30.6640625" style="1" bestFit="1" customWidth="1"/>
    <col min="4" max="4" width="147.6640625" style="1" bestFit="1" customWidth="1"/>
    <col min="5" max="5" width="14.88671875" style="3" bestFit="1" customWidth="1"/>
    <col min="6" max="6" width="13.44140625" style="46" bestFit="1" customWidth="1"/>
    <col min="7" max="7" width="23.44140625" style="10" bestFit="1" customWidth="1"/>
    <col min="8" max="8" width="18.5546875" style="1" bestFit="1" customWidth="1"/>
    <col min="9" max="9" width="13.44140625" style="1" bestFit="1" customWidth="1"/>
    <col min="10" max="10" width="12" style="1" bestFit="1" customWidth="1"/>
    <col min="11" max="11" width="10.44140625" style="1" bestFit="1" customWidth="1"/>
    <col min="12" max="12" width="10"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3" t="s">
        <v>278</v>
      </c>
      <c r="B1" s="74" t="s">
        <v>279</v>
      </c>
      <c r="C1" s="73" t="s">
        <v>280</v>
      </c>
      <c r="D1" s="73" t="s">
        <v>281</v>
      </c>
      <c r="E1" s="74" t="s">
        <v>282</v>
      </c>
      <c r="F1" s="73" t="s">
        <v>283</v>
      </c>
      <c r="G1" s="73" t="s">
        <v>284</v>
      </c>
      <c r="H1" s="73" t="s">
        <v>285</v>
      </c>
      <c r="I1" s="73" t="s">
        <v>286</v>
      </c>
      <c r="J1" s="73" t="s">
        <v>287</v>
      </c>
      <c r="K1" s="75" t="s">
        <v>288</v>
      </c>
      <c r="L1" s="75" t="s">
        <v>289</v>
      </c>
      <c r="M1" s="77" t="s">
        <v>290</v>
      </c>
      <c r="N1" s="78" t="s">
        <v>291</v>
      </c>
      <c r="O1" s="78" t="s">
        <v>292</v>
      </c>
      <c r="P1" s="20" t="s">
        <v>363</v>
      </c>
    </row>
    <row r="2" spans="1:16" ht="24" x14ac:dyDescent="0.3">
      <c r="A2" s="79" t="s">
        <v>364</v>
      </c>
      <c r="B2" s="80" t="s">
        <v>62</v>
      </c>
      <c r="C2" s="81" t="str">
        <f>IFERROR(VLOOKUP(B2,Introduction!B$39:C$47,2,FALSE),"")</f>
        <v>Technologies &amp; Service Roadmap</v>
      </c>
      <c r="D2" s="82" t="s">
        <v>574</v>
      </c>
      <c r="E2" s="83">
        <v>1</v>
      </c>
      <c r="F2" s="84" t="str">
        <f>IFERROR(VLOOKUP(E2,Introduction!$B$32:$D$36,2,FALSE),"")</f>
        <v>Mandatory</v>
      </c>
      <c r="G2" s="85" t="s">
        <v>365</v>
      </c>
      <c r="H2" s="86" t="s">
        <v>12</v>
      </c>
      <c r="I2" s="86" t="s">
        <v>275</v>
      </c>
      <c r="J2" s="86" t="s">
        <v>276</v>
      </c>
      <c r="K2" s="87"/>
      <c r="L2" s="87"/>
      <c r="M2" s="88" t="s">
        <v>296</v>
      </c>
      <c r="N2" s="89" t="str">
        <f>IFERROR(VLOOKUP(M2,Introduction!$B$24:$E$29,2,FALSE),"")</f>
        <v/>
      </c>
      <c r="O2" s="89" t="str">
        <f>IFERROR(VLOOKUP(M2,Introduction!$B$24:$E$29,4,FALSE),"")</f>
        <v/>
      </c>
      <c r="P2" s="2" t="str">
        <f>IFERROR(VLOOKUP(N2,Introduction!#REF!,3,FALSE),"")</f>
        <v/>
      </c>
    </row>
    <row r="3" spans="1:16" ht="24" x14ac:dyDescent="0.3">
      <c r="A3" s="79" t="s">
        <v>366</v>
      </c>
      <c r="B3" s="80" t="s">
        <v>62</v>
      </c>
      <c r="C3" s="81" t="str">
        <f>IFERROR(VLOOKUP(B3,Introduction!B$39:C$47,2,FALSE),"")</f>
        <v>Technologies &amp; Service Roadmap</v>
      </c>
      <c r="D3" s="82" t="s">
        <v>298</v>
      </c>
      <c r="E3" s="83">
        <v>1</v>
      </c>
      <c r="F3" s="84" t="str">
        <f>IFERROR(VLOOKUP(E3,Introduction!$B$32:$D$36,2,FALSE),"")</f>
        <v>Mandatory</v>
      </c>
      <c r="G3" s="85" t="s">
        <v>365</v>
      </c>
      <c r="H3" s="86" t="s">
        <v>12</v>
      </c>
      <c r="I3" s="86" t="s">
        <v>275</v>
      </c>
      <c r="J3" s="86" t="s">
        <v>276</v>
      </c>
      <c r="K3" s="87"/>
      <c r="L3" s="87"/>
      <c r="M3" s="88" t="s">
        <v>296</v>
      </c>
      <c r="N3" s="89" t="str">
        <f>IFERROR(VLOOKUP(M3,Introduction!$B$24:$E$29,2,FALSE),"")</f>
        <v/>
      </c>
      <c r="O3" s="89" t="str">
        <f>IFERROR(VLOOKUP(M3,Introduction!$B$24:$E$29,4,FALSE),"")</f>
        <v/>
      </c>
    </row>
    <row r="4" spans="1:16" ht="84" x14ac:dyDescent="0.3">
      <c r="A4" s="79" t="s">
        <v>367</v>
      </c>
      <c r="B4" s="80" t="s">
        <v>62</v>
      </c>
      <c r="C4" s="81" t="str">
        <f>IFERROR(VLOOKUP(B4,Introduction!B$39:C$47,2,FALSE),"")</f>
        <v>Technologies &amp; Service Roadmap</v>
      </c>
      <c r="D4" s="82" t="s">
        <v>300</v>
      </c>
      <c r="E4" s="83">
        <v>1</v>
      </c>
      <c r="F4" s="84" t="str">
        <f>IFERROR(VLOOKUP(E4,Introduction!$B$32:$D$36,2,FALSE),"")</f>
        <v>Mandatory</v>
      </c>
      <c r="G4" s="85" t="s">
        <v>365</v>
      </c>
      <c r="H4" s="86" t="s">
        <v>12</v>
      </c>
      <c r="I4" s="86" t="s">
        <v>275</v>
      </c>
      <c r="J4" s="86" t="s">
        <v>276</v>
      </c>
      <c r="K4" s="87"/>
      <c r="L4" s="87"/>
      <c r="M4" s="88" t="s">
        <v>296</v>
      </c>
      <c r="N4" s="89" t="str">
        <f>IFERROR(VLOOKUP(M4,Introduction!$B$24:$E$29,2,FALSE),"")</f>
        <v/>
      </c>
      <c r="O4" s="89" t="str">
        <f>IFERROR(VLOOKUP(M4,Introduction!$B$24:$E$29,4,FALSE),"")</f>
        <v/>
      </c>
    </row>
    <row r="5" spans="1:16" ht="36" x14ac:dyDescent="0.3">
      <c r="A5" s="79" t="s">
        <v>368</v>
      </c>
      <c r="B5" s="80" t="s">
        <v>62</v>
      </c>
      <c r="C5" s="81" t="str">
        <f>IFERROR(VLOOKUP(B5,Introduction!B$39:C$47,2,FALSE),"")</f>
        <v>Technologies &amp; Service Roadmap</v>
      </c>
      <c r="D5" s="82" t="s">
        <v>369</v>
      </c>
      <c r="E5" s="83">
        <v>1</v>
      </c>
      <c r="F5" s="84" t="str">
        <f>IFERROR(VLOOKUP(E5,Introduction!$B$32:$D$36,2,FALSE),"")</f>
        <v>Mandatory</v>
      </c>
      <c r="G5" s="85" t="s">
        <v>365</v>
      </c>
      <c r="H5" s="86" t="s">
        <v>12</v>
      </c>
      <c r="I5" s="86" t="s">
        <v>277</v>
      </c>
      <c r="J5" s="86" t="s">
        <v>275</v>
      </c>
      <c r="K5" s="87"/>
      <c r="L5" s="87"/>
      <c r="M5" s="88" t="s">
        <v>296</v>
      </c>
      <c r="N5" s="89" t="str">
        <f>IFERROR(VLOOKUP(M5,Introduction!$B$24:$E$29,2,FALSE),"")</f>
        <v/>
      </c>
      <c r="O5" s="89" t="str">
        <f>IFERROR(VLOOKUP(M5,Introduction!$B$24:$E$29,4,FALSE),"")</f>
        <v/>
      </c>
    </row>
    <row r="6" spans="1:16" ht="24" x14ac:dyDescent="0.3">
      <c r="A6" s="79" t="s">
        <v>370</v>
      </c>
      <c r="B6" s="80" t="s">
        <v>62</v>
      </c>
      <c r="C6" s="81" t="str">
        <f>IFERROR(VLOOKUP(B6,Introduction!B$39:C$47,2,FALSE),"")</f>
        <v>Technologies &amp; Service Roadmap</v>
      </c>
      <c r="D6" s="82" t="s">
        <v>371</v>
      </c>
      <c r="E6" s="83">
        <v>1</v>
      </c>
      <c r="F6" s="84" t="str">
        <f>IFERROR(VLOOKUP(E6,Introduction!$B$32:$D$36,2,FALSE),"")</f>
        <v>Mandatory</v>
      </c>
      <c r="G6" s="85" t="s">
        <v>365</v>
      </c>
      <c r="H6" s="86" t="s">
        <v>12</v>
      </c>
      <c r="I6" s="86" t="s">
        <v>277</v>
      </c>
      <c r="J6" s="86" t="s">
        <v>275</v>
      </c>
      <c r="K6" s="87"/>
      <c r="L6" s="87"/>
      <c r="M6" s="88" t="s">
        <v>296</v>
      </c>
      <c r="N6" s="89" t="str">
        <f>IFERROR(VLOOKUP(M6,Introduction!$B$24:$E$29,2,FALSE),"")</f>
        <v/>
      </c>
      <c r="O6" s="89" t="str">
        <f>IFERROR(VLOOKUP(M6,Introduction!$B$24:$E$29,4,FALSE),"")</f>
        <v/>
      </c>
    </row>
    <row r="7" spans="1:16" ht="36" x14ac:dyDescent="0.3">
      <c r="A7" s="79" t="s">
        <v>372</v>
      </c>
      <c r="B7" s="80" t="s">
        <v>62</v>
      </c>
      <c r="C7" s="81" t="str">
        <f>IFERROR(VLOOKUP(B7,Introduction!B$39:C$47,2,FALSE),"")</f>
        <v>Technologies &amp; Service Roadmap</v>
      </c>
      <c r="D7" s="82" t="s">
        <v>373</v>
      </c>
      <c r="E7" s="83">
        <v>1</v>
      </c>
      <c r="F7" s="84" t="str">
        <f>IFERROR(VLOOKUP(E7,Introduction!$B$32:$D$36,2,FALSE),"")</f>
        <v>Mandatory</v>
      </c>
      <c r="G7" s="85" t="s">
        <v>365</v>
      </c>
      <c r="H7" s="86" t="s">
        <v>12</v>
      </c>
      <c r="I7" s="86" t="s">
        <v>277</v>
      </c>
      <c r="J7" s="86" t="s">
        <v>275</v>
      </c>
      <c r="K7" s="87"/>
      <c r="L7" s="87"/>
      <c r="M7" s="88" t="s">
        <v>296</v>
      </c>
      <c r="N7" s="89" t="str">
        <f>IFERROR(VLOOKUP(M7,Introduction!$B$24:$E$29,2,FALSE),"")</f>
        <v/>
      </c>
      <c r="O7" s="89" t="str">
        <f>IFERROR(VLOOKUP(M7,Introduction!$B$24:$E$29,4,FALSE),"")</f>
        <v/>
      </c>
    </row>
    <row r="8" spans="1:16" ht="84" x14ac:dyDescent="0.3">
      <c r="A8" s="79" t="s">
        <v>578</v>
      </c>
      <c r="B8" s="80" t="s">
        <v>62</v>
      </c>
      <c r="C8" s="81" t="str">
        <f>IFERROR(VLOOKUP(B8,Introduction!B$39:C$47,2,FALSE),"")</f>
        <v>Technologies &amp; Service Roadmap</v>
      </c>
      <c r="D8" s="82" t="s">
        <v>375</v>
      </c>
      <c r="E8" s="83">
        <v>1</v>
      </c>
      <c r="F8" s="84" t="str">
        <f>IFERROR(VLOOKUP(E8,Introduction!$B$32:$D$36,2,FALSE),"")</f>
        <v>Mandatory</v>
      </c>
      <c r="G8" s="85" t="s">
        <v>365</v>
      </c>
      <c r="H8" s="86" t="s">
        <v>12</v>
      </c>
      <c r="I8" s="86" t="s">
        <v>277</v>
      </c>
      <c r="J8" s="86" t="s">
        <v>275</v>
      </c>
      <c r="K8" s="87"/>
      <c r="L8" s="87"/>
      <c r="M8" s="88" t="s">
        <v>296</v>
      </c>
      <c r="N8" s="89" t="str">
        <f>IFERROR(VLOOKUP(M8,Introduction!$B$24:$E$29,2,FALSE),"")</f>
        <v/>
      </c>
      <c r="O8" s="89" t="str">
        <f>IFERROR(VLOOKUP(M8,Introduction!$B$24:$E$29,4,FALSE),"")</f>
        <v/>
      </c>
    </row>
    <row r="9" spans="1:16" ht="60" x14ac:dyDescent="0.3">
      <c r="A9" s="79" t="s">
        <v>374</v>
      </c>
      <c r="B9" s="80" t="s">
        <v>62</v>
      </c>
      <c r="C9" s="81" t="str">
        <f>IFERROR(VLOOKUP(B9,Introduction!B$39:C$47,2,FALSE),"")</f>
        <v>Technologies &amp; Service Roadmap</v>
      </c>
      <c r="D9" s="82" t="s">
        <v>377</v>
      </c>
      <c r="E9" s="83">
        <v>1</v>
      </c>
      <c r="F9" s="84" t="str">
        <f>IFERROR(VLOOKUP(E9,Introduction!$B$32:$D$36,2,FALSE),"")</f>
        <v>Mandatory</v>
      </c>
      <c r="G9" s="85" t="s">
        <v>365</v>
      </c>
      <c r="H9" s="86" t="s">
        <v>12</v>
      </c>
      <c r="I9" s="86" t="s">
        <v>275</v>
      </c>
      <c r="J9" s="86" t="s">
        <v>276</v>
      </c>
      <c r="K9" s="87"/>
      <c r="L9" s="87"/>
      <c r="M9" s="88" t="s">
        <v>296</v>
      </c>
      <c r="N9" s="89" t="str">
        <f>IFERROR(VLOOKUP(M9,Introduction!$B$24:$E$29,2,FALSE),"")</f>
        <v/>
      </c>
      <c r="O9" s="89" t="str">
        <f>IFERROR(VLOOKUP(M9,Introduction!$B$24:$E$29,4,FALSE),"")</f>
        <v/>
      </c>
    </row>
    <row r="10" spans="1:16" ht="72" x14ac:dyDescent="0.3">
      <c r="A10" s="79" t="s">
        <v>376</v>
      </c>
      <c r="B10" s="80" t="s">
        <v>62</v>
      </c>
      <c r="C10" s="81" t="str">
        <f>IFERROR(VLOOKUP(B10,Introduction!B$39:C$47,2,FALSE),"")</f>
        <v>Technologies &amp; Service Roadmap</v>
      </c>
      <c r="D10" s="82" t="s">
        <v>378</v>
      </c>
      <c r="E10" s="83">
        <v>1</v>
      </c>
      <c r="F10" s="84" t="str">
        <f>IFERROR(VLOOKUP(E10,Introduction!$B$32:$D$36,2,FALSE),"")</f>
        <v>Mandatory</v>
      </c>
      <c r="G10" s="85" t="s">
        <v>379</v>
      </c>
      <c r="H10" s="86" t="s">
        <v>12</v>
      </c>
      <c r="I10" s="86" t="s">
        <v>275</v>
      </c>
      <c r="J10" s="86" t="s">
        <v>276</v>
      </c>
      <c r="K10" s="87"/>
      <c r="L10" s="87"/>
      <c r="M10" s="88" t="s">
        <v>296</v>
      </c>
      <c r="N10" s="89" t="str">
        <f>IFERROR(VLOOKUP(M10,Introduction!$B$24:$E$29,2,FALSE),"")</f>
        <v/>
      </c>
      <c r="O10" s="89" t="str">
        <f>IFERROR(VLOOKUP(M10,Introduction!$B$24:$E$29,4,FALSE),"")</f>
        <v/>
      </c>
    </row>
    <row r="11" spans="1:16" x14ac:dyDescent="0.3">
      <c r="A11" s="47"/>
      <c r="B11" s="70"/>
      <c r="C11" s="48"/>
      <c r="D11" s="69"/>
      <c r="E11" s="57"/>
      <c r="F11" s="49"/>
      <c r="G11" s="58"/>
      <c r="H11" s="59"/>
      <c r="I11" s="59"/>
      <c r="J11" s="59"/>
      <c r="K11" s="59"/>
      <c r="L11" s="59"/>
      <c r="M11" s="76"/>
      <c r="N11" s="60" t="str">
        <f>IFERROR(VLOOKUP(M11,Introduction!$B$24:$E$28,2,FALSE),"")</f>
        <v/>
      </c>
      <c r="O11" s="60" t="str">
        <f>IFERROR(VLOOKUP(M11,Introduction!$B$24:$E$28,4,FALSE),"")</f>
        <v/>
      </c>
    </row>
    <row r="12" spans="1:16" x14ac:dyDescent="0.3">
      <c r="A12" s="47"/>
      <c r="B12" s="70"/>
      <c r="C12" s="48"/>
      <c r="D12" s="69"/>
      <c r="E12" s="57"/>
      <c r="F12" s="49"/>
      <c r="G12" s="58"/>
      <c r="H12" s="59"/>
      <c r="I12" s="59"/>
      <c r="J12" s="59"/>
      <c r="K12" s="59"/>
      <c r="L12" s="59"/>
      <c r="M12" s="76"/>
      <c r="N12" s="60" t="str">
        <f>IFERROR(VLOOKUP(M12,Introduction!$B$24:$E$28,2,FALSE),"")</f>
        <v/>
      </c>
      <c r="O12" s="60" t="str">
        <f>IFERROR(VLOOKUP(M12,Introduction!$B$24:$E$28,4,FALSE),"")</f>
        <v/>
      </c>
    </row>
    <row r="13" spans="1:16" x14ac:dyDescent="0.3">
      <c r="A13" s="47"/>
      <c r="B13" s="70"/>
      <c r="C13" s="48"/>
      <c r="D13" s="69"/>
      <c r="E13" s="57"/>
      <c r="F13" s="49"/>
      <c r="G13" s="58"/>
      <c r="H13" s="59"/>
      <c r="I13" s="59"/>
      <c r="J13" s="59"/>
      <c r="K13" s="59"/>
      <c r="L13" s="59"/>
      <c r="M13" s="76"/>
      <c r="N13" s="60" t="str">
        <f>IFERROR(VLOOKUP(M13,Introduction!$B$24:$E$28,2,FALSE),"")</f>
        <v/>
      </c>
      <c r="O13" s="60" t="str">
        <f>IFERROR(VLOOKUP(M13,Introduction!$B$24:$E$28,4,FALSE),"")</f>
        <v/>
      </c>
    </row>
    <row r="14" spans="1:16" x14ac:dyDescent="0.3">
      <c r="A14" s="47"/>
      <c r="B14" s="70"/>
      <c r="C14" s="48"/>
      <c r="D14" s="69"/>
      <c r="E14" s="57"/>
      <c r="F14" s="49"/>
      <c r="G14" s="58"/>
      <c r="H14" s="59"/>
      <c r="I14" s="59"/>
      <c r="J14" s="59"/>
      <c r="K14" s="59"/>
      <c r="L14" s="59"/>
      <c r="M14" s="76"/>
      <c r="N14" s="60" t="str">
        <f>IFERROR(VLOOKUP(M14,Introduction!$B$24:$E$28,2,FALSE),"")</f>
        <v/>
      </c>
      <c r="O14" s="60" t="str">
        <f>IFERROR(VLOOKUP(M14,Introduction!$B$24:$E$28,4,FALSE),"")</f>
        <v/>
      </c>
    </row>
    <row r="15" spans="1:16" x14ac:dyDescent="0.3">
      <c r="A15" s="47"/>
      <c r="B15" s="70"/>
      <c r="C15" s="48"/>
      <c r="D15" s="69"/>
      <c r="E15" s="57"/>
      <c r="F15" s="49"/>
      <c r="G15" s="58"/>
      <c r="H15" s="59"/>
      <c r="I15" s="59"/>
      <c r="J15" s="59"/>
      <c r="K15" s="59"/>
      <c r="L15" s="59"/>
      <c r="M15" s="76"/>
      <c r="N15" s="60" t="str">
        <f>IFERROR(VLOOKUP(M15,Introduction!$B$24:$E$28,2,FALSE),"")</f>
        <v/>
      </c>
      <c r="O15" s="60" t="str">
        <f>IFERROR(VLOOKUP(M15,Introduction!$B$24:$E$28,4,FALSE),"")</f>
        <v/>
      </c>
    </row>
    <row r="16" spans="1:16" x14ac:dyDescent="0.3">
      <c r="A16" s="47"/>
      <c r="B16" s="70"/>
      <c r="C16" s="48"/>
      <c r="D16" s="69"/>
      <c r="E16" s="57"/>
      <c r="F16" s="49"/>
      <c r="G16" s="58"/>
      <c r="H16" s="59"/>
      <c r="I16" s="59"/>
      <c r="J16" s="59"/>
      <c r="K16" s="59"/>
      <c r="L16" s="59"/>
      <c r="M16" s="76"/>
      <c r="N16" s="60" t="str">
        <f>IFERROR(VLOOKUP(M16,Introduction!$B$24:$E$28,2,FALSE),"")</f>
        <v/>
      </c>
      <c r="O16" s="60" t="str">
        <f>IFERROR(VLOOKUP(M16,Introduction!$B$24:$E$28,4,FALSE),"")</f>
        <v/>
      </c>
    </row>
    <row r="17" spans="1:15" x14ac:dyDescent="0.3">
      <c r="A17" s="47"/>
      <c r="B17" s="70"/>
      <c r="C17" s="48"/>
      <c r="D17" s="69"/>
      <c r="E17" s="57"/>
      <c r="F17" s="49"/>
      <c r="G17" s="58"/>
      <c r="H17" s="59"/>
      <c r="I17" s="59"/>
      <c r="J17" s="59"/>
      <c r="K17" s="59"/>
      <c r="L17" s="59"/>
      <c r="M17" s="76"/>
      <c r="N17" s="60" t="str">
        <f>IFERROR(VLOOKUP(M17,Introduction!$B$24:$E$28,2,FALSE),"")</f>
        <v/>
      </c>
      <c r="O17" s="60" t="str">
        <f>IFERROR(VLOOKUP(M17,Introduction!$B$24:$E$28,4,FALSE),"")</f>
        <v/>
      </c>
    </row>
    <row r="18" spans="1:15" x14ac:dyDescent="0.3">
      <c r="A18" s="47"/>
      <c r="B18" s="70"/>
      <c r="C18" s="48"/>
      <c r="D18" s="69"/>
      <c r="E18" s="57"/>
      <c r="F18" s="49"/>
      <c r="G18" s="58"/>
      <c r="H18" s="59"/>
      <c r="I18" s="59"/>
      <c r="J18" s="59"/>
      <c r="K18" s="59"/>
      <c r="L18" s="59"/>
      <c r="M18" s="76"/>
      <c r="N18" s="60" t="str">
        <f>IFERROR(VLOOKUP(M18,Introduction!$B$24:$E$28,2,FALSE),"")</f>
        <v/>
      </c>
      <c r="O18" s="60" t="str">
        <f>IFERROR(VLOOKUP(M18,Introduction!$B$24:$E$28,4,FALSE),"")</f>
        <v/>
      </c>
    </row>
    <row r="19" spans="1:15" x14ac:dyDescent="0.3">
      <c r="A19" s="47"/>
      <c r="B19" s="70"/>
      <c r="C19" s="48"/>
      <c r="D19" s="69"/>
      <c r="E19" s="57"/>
      <c r="F19" s="49"/>
      <c r="G19" s="58"/>
      <c r="H19" s="59"/>
      <c r="I19" s="59"/>
      <c r="J19" s="59"/>
      <c r="K19" s="59"/>
      <c r="L19" s="59"/>
      <c r="M19" s="76"/>
      <c r="N19" s="60" t="str">
        <f>IFERROR(VLOOKUP(M19,Introduction!$B$24:$E$28,2,FALSE),"")</f>
        <v/>
      </c>
      <c r="O19" s="60" t="str">
        <f>IFERROR(VLOOKUP(M19,Introduction!$B$24:$E$28,4,FALSE),"")</f>
        <v/>
      </c>
    </row>
    <row r="20" spans="1:15" x14ac:dyDescent="0.3">
      <c r="A20" s="47"/>
      <c r="B20" s="70"/>
      <c r="C20" s="48"/>
      <c r="D20" s="69"/>
      <c r="E20" s="57"/>
      <c r="F20" s="49"/>
      <c r="G20" s="58"/>
      <c r="H20" s="59"/>
      <c r="I20" s="59"/>
      <c r="J20" s="59"/>
      <c r="K20" s="59"/>
      <c r="L20" s="59"/>
      <c r="M20" s="76"/>
      <c r="N20" s="60" t="str">
        <f>IFERROR(VLOOKUP(M20,Introduction!$B$24:$E$28,2,FALSE),"")</f>
        <v/>
      </c>
      <c r="O20" s="60" t="str">
        <f>IFERROR(VLOOKUP(M20,Introduction!$B$24:$E$28,4,FALSE),"")</f>
        <v/>
      </c>
    </row>
    <row r="21" spans="1:15" x14ac:dyDescent="0.3">
      <c r="A21" s="47"/>
      <c r="B21" s="70"/>
      <c r="C21" s="48"/>
      <c r="D21" s="69"/>
      <c r="E21" s="57"/>
      <c r="F21" s="49"/>
      <c r="G21" s="58"/>
      <c r="H21" s="59"/>
      <c r="I21" s="59"/>
      <c r="J21" s="59"/>
      <c r="K21" s="59"/>
      <c r="L21" s="59"/>
      <c r="M21" s="76"/>
      <c r="N21" s="60" t="str">
        <f>IFERROR(VLOOKUP(M21,Introduction!$B$24:$E$28,2,FALSE),"")</f>
        <v/>
      </c>
      <c r="O21" s="60" t="str">
        <f>IFERROR(VLOOKUP(M21,Introduction!$B$24:$E$28,4,FALSE),"")</f>
        <v/>
      </c>
    </row>
    <row r="22" spans="1:15" x14ac:dyDescent="0.3">
      <c r="A22" s="47"/>
      <c r="B22" s="70"/>
      <c r="C22" s="48"/>
      <c r="D22" s="69"/>
      <c r="E22" s="57"/>
      <c r="F22" s="49"/>
      <c r="G22" s="58"/>
      <c r="H22" s="59"/>
      <c r="I22" s="59"/>
      <c r="J22" s="59"/>
      <c r="K22" s="59"/>
      <c r="L22" s="59"/>
      <c r="M22" s="76"/>
      <c r="N22" s="60" t="str">
        <f>IFERROR(VLOOKUP(M22,Introduction!$B$24:$E$28,2,FALSE),"")</f>
        <v/>
      </c>
      <c r="O22" s="60" t="str">
        <f>IFERROR(VLOOKUP(M22,Introduction!$B$24:$E$28,4,FALSE),"")</f>
        <v/>
      </c>
    </row>
    <row r="23" spans="1:15" s="66" customFormat="1" x14ac:dyDescent="0.3">
      <c r="A23" s="47"/>
      <c r="B23" s="70"/>
      <c r="C23" s="48"/>
      <c r="D23" s="69"/>
      <c r="E23" s="57"/>
      <c r="F23" s="49"/>
      <c r="G23" s="58"/>
      <c r="H23" s="59"/>
      <c r="I23" s="59"/>
      <c r="J23" s="59"/>
      <c r="K23" s="59"/>
      <c r="L23" s="59"/>
      <c r="M23" s="76"/>
      <c r="N23" s="60" t="str">
        <f>IFERROR(VLOOKUP(M23,Introduction!$B$24:$E$28,2,FALSE),"")</f>
        <v/>
      </c>
      <c r="O23" s="60" t="str">
        <f>IFERROR(VLOOKUP(M23,Introduction!$B$24:$E$28,4,FALSE),"")</f>
        <v/>
      </c>
    </row>
    <row r="24" spans="1:15" x14ac:dyDescent="0.3">
      <c r="A24" s="47"/>
      <c r="B24" s="70"/>
      <c r="C24" s="48"/>
      <c r="D24" s="69"/>
      <c r="E24" s="57"/>
      <c r="F24" s="49"/>
      <c r="G24" s="58"/>
      <c r="H24" s="59"/>
      <c r="I24" s="59"/>
      <c r="J24" s="59"/>
      <c r="K24" s="59"/>
      <c r="L24" s="59"/>
      <c r="M24" s="76"/>
      <c r="N24" s="60" t="str">
        <f>IFERROR(VLOOKUP(M24,Introduction!$B$24:$E$28,2,FALSE),"")</f>
        <v/>
      </c>
      <c r="O24" s="60" t="str">
        <f>IFERROR(VLOOKUP(M24,Introduction!$B$24:$E$28,4,FALSE),"")</f>
        <v/>
      </c>
    </row>
    <row r="25" spans="1:15" x14ac:dyDescent="0.3">
      <c r="A25" s="47"/>
      <c r="B25" s="70"/>
      <c r="C25" s="48"/>
      <c r="D25" s="69"/>
      <c r="E25" s="57"/>
      <c r="F25" s="49"/>
      <c r="G25" s="58"/>
      <c r="H25" s="59"/>
      <c r="I25" s="59"/>
      <c r="J25" s="59"/>
      <c r="K25" s="59"/>
      <c r="L25" s="59"/>
      <c r="M25" s="76"/>
      <c r="N25" s="60" t="str">
        <f>IFERROR(VLOOKUP(M25,Introduction!$B$24:$E$28,2,FALSE),"")</f>
        <v/>
      </c>
      <c r="O25" s="60" t="str">
        <f>IFERROR(VLOOKUP(M25,Introduction!$B$24:$E$28,4,FALSE),"")</f>
        <v/>
      </c>
    </row>
    <row r="26" spans="1:15" x14ac:dyDescent="0.3">
      <c r="A26" s="47"/>
      <c r="B26" s="70"/>
      <c r="C26" s="48"/>
      <c r="D26" s="69"/>
      <c r="E26" s="57"/>
      <c r="F26" s="49"/>
      <c r="G26" s="58"/>
      <c r="H26" s="59"/>
      <c r="I26" s="59"/>
      <c r="J26" s="59"/>
      <c r="K26" s="59"/>
      <c r="L26" s="59"/>
      <c r="M26" s="76"/>
      <c r="N26" s="60" t="str">
        <f>IFERROR(VLOOKUP(M26,Introduction!$B$24:$E$28,2,FALSE),"")</f>
        <v/>
      </c>
      <c r="O26" s="60" t="str">
        <f>IFERROR(VLOOKUP(M26,Introduction!$B$24:$E$28,4,FALSE),"")</f>
        <v/>
      </c>
    </row>
    <row r="27" spans="1:15" x14ac:dyDescent="0.3">
      <c r="A27" s="47"/>
      <c r="B27" s="70"/>
      <c r="C27" s="48"/>
      <c r="D27" s="69"/>
      <c r="E27" s="57"/>
      <c r="F27" s="49"/>
      <c r="G27" s="58"/>
      <c r="H27" s="59"/>
      <c r="I27" s="59"/>
      <c r="J27" s="59"/>
      <c r="K27" s="59"/>
      <c r="L27" s="59"/>
      <c r="M27" s="76"/>
      <c r="N27" s="60" t="str">
        <f>IFERROR(VLOOKUP(M27,Introduction!$B$24:$E$28,2,FALSE),"")</f>
        <v/>
      </c>
      <c r="O27" s="60" t="str">
        <f>IFERROR(VLOOKUP(M27,Introduction!$B$24:$E$28,4,FALSE),"")</f>
        <v/>
      </c>
    </row>
    <row r="28" spans="1:15" x14ac:dyDescent="0.3">
      <c r="A28" s="47"/>
      <c r="B28" s="70"/>
      <c r="C28" s="48"/>
      <c r="D28" s="69"/>
      <c r="E28" s="57"/>
      <c r="F28" s="49"/>
      <c r="G28" s="58"/>
      <c r="H28" s="59"/>
      <c r="I28" s="59"/>
      <c r="J28" s="59"/>
      <c r="K28" s="59"/>
      <c r="L28" s="59"/>
      <c r="M28" s="76"/>
      <c r="N28" s="60" t="str">
        <f>IFERROR(VLOOKUP(M28,Introduction!$B$24:$E$28,2,FALSE),"")</f>
        <v/>
      </c>
      <c r="O28" s="60" t="str">
        <f>IFERROR(VLOOKUP(M28,Introduction!$B$24:$E$28,4,FALSE),"")</f>
        <v/>
      </c>
    </row>
    <row r="29" spans="1:15" s="67" customFormat="1" x14ac:dyDescent="0.3">
      <c r="A29" s="47"/>
      <c r="B29" s="70"/>
      <c r="C29" s="48"/>
      <c r="D29" s="69"/>
      <c r="E29" s="57"/>
      <c r="F29" s="49"/>
      <c r="G29" s="58"/>
      <c r="H29" s="59"/>
      <c r="I29" s="59"/>
      <c r="J29" s="59"/>
      <c r="K29" s="59"/>
      <c r="L29" s="59"/>
      <c r="M29" s="76"/>
      <c r="N29" s="60" t="str">
        <f>IFERROR(VLOOKUP(M29,Introduction!$B$24:$E$28,2,FALSE),"")</f>
        <v/>
      </c>
      <c r="O29" s="60" t="str">
        <f>IFERROR(VLOOKUP(M29,Introduction!$B$24:$E$28,4,FALSE),"")</f>
        <v/>
      </c>
    </row>
    <row r="30" spans="1:15" s="67" customFormat="1" x14ac:dyDescent="0.3">
      <c r="A30" s="47"/>
      <c r="B30" s="70"/>
      <c r="C30" s="48"/>
      <c r="D30" s="69"/>
      <c r="E30" s="57"/>
      <c r="F30" s="49"/>
      <c r="G30" s="58"/>
      <c r="H30" s="59"/>
      <c r="I30" s="59"/>
      <c r="J30" s="59"/>
      <c r="K30" s="59"/>
      <c r="L30" s="59"/>
      <c r="M30" s="76"/>
      <c r="N30" s="60" t="str">
        <f>IFERROR(VLOOKUP(M30,Introduction!$B$24:$E$28,2,FALSE),"")</f>
        <v/>
      </c>
      <c r="O30" s="60" t="str">
        <f>IFERROR(VLOOKUP(M30,Introduction!$B$24:$E$28,4,FALSE),"")</f>
        <v/>
      </c>
    </row>
    <row r="31" spans="1:15" s="67" customFormat="1" x14ac:dyDescent="0.3">
      <c r="A31" s="47"/>
      <c r="B31" s="70"/>
      <c r="C31" s="48"/>
      <c r="D31" s="69"/>
      <c r="E31" s="57"/>
      <c r="F31" s="49"/>
      <c r="G31" s="58"/>
      <c r="H31" s="59"/>
      <c r="I31" s="59"/>
      <c r="J31" s="59"/>
      <c r="K31" s="59"/>
      <c r="L31" s="59"/>
      <c r="M31" s="76"/>
      <c r="N31" s="60" t="str">
        <f>IFERROR(VLOOKUP(M31,Introduction!$B$24:$E$28,2,FALSE),"")</f>
        <v/>
      </c>
      <c r="O31" s="60" t="str">
        <f>IFERROR(VLOOKUP(M31,Introduction!$B$24:$E$28,4,FALSE),"")</f>
        <v/>
      </c>
    </row>
    <row r="32" spans="1:15" x14ac:dyDescent="0.3">
      <c r="A32" s="47"/>
      <c r="B32" s="70"/>
      <c r="C32" s="48"/>
      <c r="D32" s="69"/>
      <c r="E32" s="57"/>
      <c r="F32" s="49"/>
      <c r="G32" s="58"/>
      <c r="H32" s="59"/>
      <c r="I32" s="59"/>
      <c r="J32" s="59"/>
      <c r="K32" s="59"/>
      <c r="L32" s="59"/>
      <c r="M32" s="76"/>
      <c r="N32" s="60" t="str">
        <f>IFERROR(VLOOKUP(M32,Introduction!$B$24:$E$28,2,FALSE),"")</f>
        <v/>
      </c>
      <c r="O32" s="60" t="str">
        <f>IFERROR(VLOOKUP(M32,Introduction!$B$24:$E$28,4,FALSE),"")</f>
        <v/>
      </c>
    </row>
    <row r="33" spans="1:15" x14ac:dyDescent="0.3">
      <c r="A33" s="47"/>
      <c r="B33" s="70"/>
      <c r="C33" s="48"/>
      <c r="D33" s="69"/>
      <c r="E33" s="57"/>
      <c r="F33" s="49"/>
      <c r="G33" s="58"/>
      <c r="H33" s="59"/>
      <c r="I33" s="59"/>
      <c r="J33" s="59"/>
      <c r="K33" s="59"/>
      <c r="L33" s="59"/>
      <c r="M33" s="76"/>
      <c r="N33" s="60" t="str">
        <f>IFERROR(VLOOKUP(M33,Introduction!$B$24:$E$28,2,FALSE),"")</f>
        <v/>
      </c>
      <c r="O33" s="60" t="str">
        <f>IFERROR(VLOOKUP(M33,Introduction!$B$24:$E$28,4,FALSE),"")</f>
        <v/>
      </c>
    </row>
    <row r="34" spans="1:15" x14ac:dyDescent="0.3">
      <c r="A34" s="47"/>
      <c r="B34" s="70"/>
      <c r="C34" s="48"/>
      <c r="D34" s="69"/>
      <c r="E34" s="57"/>
      <c r="F34" s="49"/>
      <c r="G34" s="58"/>
      <c r="H34" s="59"/>
      <c r="I34" s="59"/>
      <c r="J34" s="59"/>
      <c r="K34" s="59"/>
      <c r="L34" s="59"/>
      <c r="M34" s="76"/>
      <c r="N34" s="60" t="str">
        <f>IFERROR(VLOOKUP(M34,Introduction!$B$24:$E$28,2,FALSE),"")</f>
        <v/>
      </c>
      <c r="O34" s="60" t="str">
        <f>IFERROR(VLOOKUP(M34,Introduction!$B$24:$E$28,4,FALSE),"")</f>
        <v/>
      </c>
    </row>
    <row r="35" spans="1:15" ht="20.100000000000001" customHeight="1" x14ac:dyDescent="0.3">
      <c r="A35" s="56"/>
      <c r="B35" s="61"/>
      <c r="C35" s="48"/>
      <c r="D35" s="55"/>
      <c r="E35" s="57"/>
      <c r="F35" s="49" t="str">
        <f>IFERROR(VLOOKUP(E35,Introduction!$B$32:$D$35,2,FALSE),"")</f>
        <v/>
      </c>
      <c r="G35" s="58"/>
      <c r="H35" s="59"/>
      <c r="I35" s="59"/>
      <c r="J35" s="59"/>
      <c r="K35" s="59"/>
      <c r="L35" s="59"/>
      <c r="M35" s="76"/>
      <c r="N35" s="60" t="str">
        <f>IFERROR(VLOOKUP(M35,Introduction!$B$24:$E$28,2,FALSE),"")</f>
        <v/>
      </c>
      <c r="O35" s="60" t="str">
        <f>IFERROR(VLOOKUP(M35,Introduction!$B$24:$E$28,4,FALSE),"")</f>
        <v/>
      </c>
    </row>
    <row r="36" spans="1:15" ht="20.100000000000001" customHeight="1" x14ac:dyDescent="0.3">
      <c r="A36" s="56"/>
      <c r="B36" s="61"/>
      <c r="C36" s="48"/>
      <c r="D36" s="55"/>
      <c r="E36" s="57"/>
      <c r="F36" s="49" t="str">
        <f>IFERROR(VLOOKUP(E36,Introduction!$B$32:$D$35,2,FALSE),"")</f>
        <v/>
      </c>
      <c r="G36" s="58"/>
      <c r="H36" s="59"/>
      <c r="I36" s="59"/>
      <c r="J36" s="59"/>
      <c r="K36" s="59"/>
      <c r="L36" s="59"/>
      <c r="M36" s="76"/>
      <c r="N36" s="60" t="str">
        <f>IFERROR(VLOOKUP(M36,Introduction!$B$24:$E$28,2,FALSE),"")</f>
        <v/>
      </c>
      <c r="O36" s="60" t="str">
        <f>IFERROR(VLOOKUP(M36,Introduction!$B$24:$E$28,4,FALSE),"")</f>
        <v/>
      </c>
    </row>
    <row r="37" spans="1:15" ht="20.100000000000001" customHeight="1" x14ac:dyDescent="0.3">
      <c r="A37" s="56"/>
      <c r="B37" s="61"/>
      <c r="C37" s="48"/>
      <c r="D37" s="55"/>
      <c r="E37" s="57"/>
      <c r="F37" s="49" t="str">
        <f>IFERROR(VLOOKUP(E37,Introduction!$B$32:$D$35,2,FALSE),"")</f>
        <v/>
      </c>
      <c r="G37" s="58"/>
      <c r="H37" s="59"/>
      <c r="I37" s="59"/>
      <c r="J37" s="59"/>
      <c r="K37" s="59"/>
      <c r="L37" s="59"/>
      <c r="M37" s="76"/>
      <c r="N37" s="60" t="str">
        <f>IFERROR(VLOOKUP(M37,Introduction!$B$24:$E$28,2,FALSE),"")</f>
        <v/>
      </c>
      <c r="O37" s="60" t="str">
        <f>IFERROR(VLOOKUP(M37,Introduction!$B$24:$E$28,4,FALSE),"")</f>
        <v/>
      </c>
    </row>
    <row r="38" spans="1:15" ht="20.100000000000001" customHeight="1" x14ac:dyDescent="0.3">
      <c r="A38" s="56"/>
      <c r="B38" s="61"/>
      <c r="C38" s="48"/>
      <c r="D38" s="55"/>
      <c r="E38" s="57"/>
      <c r="F38" s="49" t="str">
        <f>IFERROR(VLOOKUP(E38,Introduction!$B$32:$D$35,2,FALSE),"")</f>
        <v/>
      </c>
      <c r="G38" s="58"/>
      <c r="H38" s="59"/>
      <c r="I38" s="59"/>
      <c r="J38" s="59"/>
      <c r="K38" s="59"/>
      <c r="L38" s="59"/>
      <c r="M38" s="76"/>
      <c r="N38" s="60" t="str">
        <f>IFERROR(VLOOKUP(M38,Introduction!$B$24:$E$28,2,FALSE),"")</f>
        <v/>
      </c>
      <c r="O38" s="60" t="str">
        <f>IFERROR(VLOOKUP(M38,Introduction!$B$24:$E$28,4,FALSE),"")</f>
        <v/>
      </c>
    </row>
    <row r="39" spans="1:15" ht="20.100000000000001" customHeight="1" x14ac:dyDescent="0.3">
      <c r="A39" s="56"/>
      <c r="B39" s="61"/>
      <c r="C39" s="48"/>
      <c r="D39" s="55"/>
      <c r="E39" s="57"/>
      <c r="F39" s="49" t="str">
        <f>IFERROR(VLOOKUP(E39,Introduction!$B$32:$D$35,2,FALSE),"")</f>
        <v/>
      </c>
      <c r="G39" s="58"/>
      <c r="H39" s="59"/>
      <c r="I39" s="59"/>
      <c r="J39" s="59"/>
      <c r="K39" s="59"/>
      <c r="L39" s="59"/>
      <c r="M39" s="76"/>
      <c r="N39" s="60" t="str">
        <f>IFERROR(VLOOKUP(M39,Introduction!$B$24:$E$28,2,FALSE),"")</f>
        <v/>
      </c>
      <c r="O39" s="60" t="str">
        <f>IFERROR(VLOOKUP(M39,Introduction!$B$24:$E$28,4,FALSE),"")</f>
        <v/>
      </c>
    </row>
    <row r="40" spans="1:15" ht="20.100000000000001" customHeight="1" x14ac:dyDescent="0.3">
      <c r="A40" s="56"/>
      <c r="B40" s="61"/>
      <c r="C40" s="48"/>
      <c r="D40" s="64"/>
      <c r="E40" s="57"/>
      <c r="F40" s="49" t="str">
        <f>IFERROR(VLOOKUP(E40,Introduction!$B$32:$D$35,2,FALSE),"")</f>
        <v/>
      </c>
      <c r="G40" s="58"/>
      <c r="H40" s="59"/>
      <c r="I40" s="59"/>
      <c r="J40" s="59"/>
      <c r="K40" s="59"/>
      <c r="L40" s="59"/>
      <c r="M40" s="76"/>
      <c r="N40" s="60" t="str">
        <f>IFERROR(VLOOKUP(M40,Introduction!$B$24:$E$28,2,FALSE),"")</f>
        <v/>
      </c>
      <c r="O40" s="60" t="str">
        <f>IFERROR(VLOOKUP(M40,Introduction!$B$24:$E$28,4,FALSE),"")</f>
        <v/>
      </c>
    </row>
    <row r="41" spans="1:15" ht="20.100000000000001" customHeight="1" x14ac:dyDescent="0.3">
      <c r="A41" s="56"/>
      <c r="B41" s="61"/>
      <c r="C41" s="48"/>
      <c r="D41" s="55"/>
      <c r="E41" s="57"/>
      <c r="F41" s="49" t="str">
        <f>IFERROR(VLOOKUP(E41,Introduction!$B$32:$D$35,2,FALSE),"")</f>
        <v/>
      </c>
      <c r="G41" s="58"/>
      <c r="H41" s="59"/>
      <c r="I41" s="59"/>
      <c r="J41" s="59"/>
      <c r="K41" s="59"/>
      <c r="L41" s="59"/>
      <c r="M41" s="76"/>
      <c r="N41" s="60" t="str">
        <f>IFERROR(VLOOKUP(M41,Introduction!$B$24:$E$28,2,FALSE),"")</f>
        <v/>
      </c>
      <c r="O41" s="60" t="str">
        <f>IFERROR(VLOOKUP(M41,Introduction!$B$24:$E$28,4,FALSE),"")</f>
        <v/>
      </c>
    </row>
    <row r="42" spans="1:15" ht="20.100000000000001" customHeight="1" x14ac:dyDescent="0.3">
      <c r="A42" s="56"/>
      <c r="B42" s="61"/>
      <c r="C42" s="48"/>
      <c r="D42" s="55"/>
      <c r="E42" s="57"/>
      <c r="F42" s="49"/>
      <c r="G42" s="58"/>
      <c r="H42" s="59"/>
      <c r="I42" s="59"/>
      <c r="J42" s="59"/>
      <c r="K42" s="59"/>
      <c r="L42" s="59"/>
      <c r="M42" s="76"/>
      <c r="N42" s="60"/>
      <c r="O42" s="60"/>
    </row>
    <row r="43" spans="1:15" ht="20.100000000000001" customHeight="1" x14ac:dyDescent="0.3">
      <c r="A43" s="56"/>
      <c r="B43" s="61"/>
      <c r="C43" s="48"/>
      <c r="D43" s="55"/>
      <c r="E43" s="57"/>
      <c r="F43" s="49"/>
      <c r="G43" s="58"/>
      <c r="H43" s="59"/>
      <c r="I43" s="59"/>
      <c r="J43" s="59"/>
      <c r="K43" s="59"/>
      <c r="L43" s="59"/>
      <c r="M43" s="76"/>
      <c r="N43" s="60"/>
      <c r="O43" s="60"/>
    </row>
    <row r="44" spans="1:15" ht="20.100000000000001" customHeight="1" x14ac:dyDescent="0.3">
      <c r="A44" s="56"/>
      <c r="B44" s="61"/>
      <c r="C44" s="48"/>
      <c r="D44" s="55"/>
      <c r="E44" s="57"/>
      <c r="F44" s="49"/>
      <c r="G44" s="58"/>
      <c r="H44" s="59"/>
      <c r="I44" s="59"/>
      <c r="J44" s="59"/>
      <c r="K44" s="59"/>
      <c r="L44" s="59"/>
      <c r="M44" s="76"/>
      <c r="N44" s="60"/>
      <c r="O44" s="60"/>
    </row>
    <row r="45" spans="1:15" ht="20.100000000000001" customHeight="1" x14ac:dyDescent="0.3">
      <c r="A45" s="56"/>
      <c r="B45" s="61"/>
      <c r="C45" s="48"/>
      <c r="D45" s="55"/>
      <c r="E45" s="57"/>
      <c r="F45" s="49"/>
      <c r="G45" s="58"/>
      <c r="H45" s="59"/>
      <c r="I45" s="59"/>
      <c r="J45" s="59"/>
      <c r="K45" s="59"/>
      <c r="L45" s="59"/>
      <c r="M45" s="76"/>
      <c r="N45" s="60"/>
      <c r="O45" s="60"/>
    </row>
    <row r="46" spans="1:15" ht="20.100000000000001" customHeight="1" x14ac:dyDescent="0.3">
      <c r="A46" s="56"/>
      <c r="B46" s="61"/>
      <c r="C46" s="48"/>
      <c r="D46" s="64"/>
      <c r="E46" s="57"/>
      <c r="F46" s="49"/>
      <c r="G46" s="58"/>
      <c r="H46" s="59"/>
      <c r="I46" s="59"/>
      <c r="J46" s="59"/>
      <c r="K46" s="59"/>
      <c r="L46" s="59"/>
      <c r="M46" s="76"/>
      <c r="N46" s="60"/>
      <c r="O46" s="60"/>
    </row>
    <row r="47" spans="1:15" ht="20.100000000000001" customHeight="1" x14ac:dyDescent="0.3">
      <c r="A47" s="56"/>
      <c r="B47" s="61"/>
      <c r="C47" s="48"/>
      <c r="D47" s="55"/>
      <c r="E47" s="57"/>
      <c r="F47" s="49"/>
      <c r="G47" s="58"/>
      <c r="H47" s="59"/>
      <c r="I47" s="59"/>
      <c r="J47" s="59"/>
      <c r="K47" s="59"/>
      <c r="L47" s="59"/>
      <c r="M47" s="76"/>
      <c r="N47" s="60"/>
      <c r="O47" s="60"/>
    </row>
    <row r="48" spans="1:15" ht="20.100000000000001" customHeight="1" x14ac:dyDescent="0.3">
      <c r="A48" s="56"/>
      <c r="B48" s="61"/>
      <c r="C48" s="48"/>
      <c r="D48" s="55"/>
      <c r="E48" s="57"/>
      <c r="F48" s="49"/>
      <c r="G48" s="58"/>
      <c r="H48" s="59"/>
      <c r="I48" s="59"/>
      <c r="J48" s="59"/>
      <c r="K48" s="59"/>
      <c r="L48" s="59"/>
      <c r="M48" s="76"/>
      <c r="N48" s="60"/>
      <c r="O48" s="60"/>
    </row>
    <row r="49" spans="1:15" ht="20.100000000000001" customHeight="1" x14ac:dyDescent="0.3">
      <c r="A49" s="56"/>
      <c r="B49" s="61"/>
      <c r="C49" s="48"/>
      <c r="D49" s="55"/>
      <c r="E49" s="57"/>
      <c r="F49" s="49"/>
      <c r="G49" s="58"/>
      <c r="H49" s="59"/>
      <c r="I49" s="59"/>
      <c r="J49" s="59"/>
      <c r="K49" s="59"/>
      <c r="L49" s="59"/>
      <c r="M49" s="76"/>
      <c r="N49" s="60"/>
      <c r="O49" s="60"/>
    </row>
    <row r="50" spans="1:15" ht="20.100000000000001" customHeight="1" x14ac:dyDescent="0.3">
      <c r="A50" s="56"/>
      <c r="B50" s="61"/>
      <c r="C50" s="48"/>
      <c r="D50" s="55"/>
      <c r="E50" s="57"/>
      <c r="F50" s="49"/>
      <c r="G50" s="58"/>
      <c r="H50" s="59"/>
      <c r="I50" s="59"/>
      <c r="J50" s="59"/>
      <c r="K50" s="59"/>
      <c r="L50" s="59"/>
      <c r="M50" s="76"/>
      <c r="N50" s="60"/>
      <c r="O50" s="60"/>
    </row>
    <row r="51" spans="1:15" ht="20.100000000000001" customHeight="1" x14ac:dyDescent="0.3">
      <c r="A51" s="56"/>
      <c r="B51" s="61"/>
      <c r="C51" s="48"/>
      <c r="D51" s="55"/>
      <c r="E51" s="57"/>
      <c r="F51" s="49"/>
      <c r="G51" s="58"/>
      <c r="H51" s="59"/>
      <c r="I51" s="59"/>
      <c r="J51" s="59"/>
      <c r="K51" s="59"/>
      <c r="L51" s="59"/>
      <c r="M51" s="76"/>
      <c r="N51" s="60"/>
      <c r="O51" s="60"/>
    </row>
    <row r="52" spans="1:15" ht="21" customHeight="1" x14ac:dyDescent="0.3">
      <c r="A52" s="56"/>
      <c r="B52" s="61"/>
      <c r="C52" s="48"/>
      <c r="D52" s="55"/>
      <c r="E52" s="57"/>
      <c r="F52" s="49"/>
      <c r="G52" s="58"/>
      <c r="H52" s="59"/>
      <c r="I52" s="59"/>
      <c r="J52" s="59"/>
      <c r="K52" s="59"/>
      <c r="L52" s="59"/>
      <c r="M52" s="76"/>
      <c r="N52" s="60"/>
      <c r="O52" s="60"/>
    </row>
    <row r="53" spans="1:15" ht="20.100000000000001" customHeight="1" x14ac:dyDescent="0.3">
      <c r="A53" s="56"/>
      <c r="B53" s="61"/>
      <c r="C53" s="48"/>
      <c r="D53" s="55"/>
      <c r="E53" s="57"/>
      <c r="F53" s="49" t="str">
        <f>IFERROR(VLOOKUP(E53,Introduction!$B$32:$D$35,2,FALSE),"")</f>
        <v/>
      </c>
      <c r="G53" s="58"/>
      <c r="H53" s="59"/>
      <c r="I53" s="59"/>
      <c r="J53" s="59"/>
      <c r="K53" s="59"/>
      <c r="L53" s="59"/>
      <c r="M53" s="76"/>
      <c r="N53" s="60" t="str">
        <f>IFERROR(VLOOKUP(M53,Introduction!$B$24:$E$28,2,FALSE),"")</f>
        <v/>
      </c>
      <c r="O53" s="60" t="str">
        <f>IFERROR(VLOOKUP(M53,Introduction!$B$24:$E$28,4,FALSE),"")</f>
        <v/>
      </c>
    </row>
    <row r="54" spans="1:15" ht="20.100000000000001" customHeight="1" x14ac:dyDescent="0.3">
      <c r="A54" s="56"/>
      <c r="B54" s="61"/>
      <c r="C54" s="48"/>
      <c r="D54" s="55"/>
      <c r="E54" s="57"/>
      <c r="F54" s="49" t="str">
        <f>IFERROR(VLOOKUP(E54,Introduction!$B$32:$D$35,2,FALSE),"")</f>
        <v/>
      </c>
      <c r="G54" s="58"/>
      <c r="H54" s="59"/>
      <c r="I54" s="59"/>
      <c r="J54" s="59"/>
      <c r="K54" s="59"/>
      <c r="L54" s="59"/>
      <c r="M54" s="76"/>
      <c r="N54" s="60" t="str">
        <f>IFERROR(VLOOKUP(M54,Introduction!$B$24:$E$28,2,FALSE),"")</f>
        <v/>
      </c>
      <c r="O54" s="60" t="str">
        <f>IFERROR(VLOOKUP(M54,Introduction!$B$24:$E$28,4,FALSE),"")</f>
        <v/>
      </c>
    </row>
    <row r="55" spans="1:15" ht="20.100000000000001" customHeight="1" x14ac:dyDescent="0.3">
      <c r="A55" s="56"/>
      <c r="B55" s="61"/>
      <c r="C55" s="48"/>
      <c r="D55" s="55"/>
      <c r="E55" s="57"/>
      <c r="F55" s="49" t="str">
        <f>IFERROR(VLOOKUP(E55,Introduction!$B$32:$D$35,2,FALSE),"")</f>
        <v/>
      </c>
      <c r="G55" s="58"/>
      <c r="H55" s="59"/>
      <c r="I55" s="59"/>
      <c r="J55" s="59"/>
      <c r="K55" s="59"/>
      <c r="L55" s="59"/>
      <c r="M55" s="76"/>
      <c r="N55" s="60" t="str">
        <f>IFERROR(VLOOKUP(M55,Introduction!$B$24:$E$28,2,FALSE),"")</f>
        <v/>
      </c>
      <c r="O55" s="60" t="str">
        <f>IFERROR(VLOOKUP(M55,Introduction!$B$24:$E$28,4,FALSE),"")</f>
        <v/>
      </c>
    </row>
    <row r="56" spans="1:15" ht="20.100000000000001" customHeight="1" x14ac:dyDescent="0.3">
      <c r="A56" s="56"/>
      <c r="B56" s="61"/>
      <c r="C56" s="48"/>
      <c r="D56" s="55"/>
      <c r="E56" s="57"/>
      <c r="F56" s="49" t="str">
        <f>IFERROR(VLOOKUP(E56,Introduction!$B$32:$D$35,2,FALSE),"")</f>
        <v/>
      </c>
      <c r="G56" s="58"/>
      <c r="H56" s="59"/>
      <c r="I56" s="59"/>
      <c r="J56" s="59"/>
      <c r="K56" s="59"/>
      <c r="L56" s="59"/>
      <c r="M56" s="76"/>
      <c r="N56" s="60" t="str">
        <f>IFERROR(VLOOKUP(M56,Introduction!$B$24:$E$28,2,FALSE),"")</f>
        <v/>
      </c>
      <c r="O56" s="60" t="str">
        <f>IFERROR(VLOOKUP(M56,Introduction!$B$24:$E$28,4,FALSE),"")</f>
        <v/>
      </c>
    </row>
    <row r="57" spans="1:15" ht="20.100000000000001" customHeight="1" x14ac:dyDescent="0.3">
      <c r="A57" s="56"/>
      <c r="B57" s="61"/>
      <c r="C57" s="48"/>
      <c r="D57" s="55"/>
      <c r="E57" s="57"/>
      <c r="F57" s="49" t="str">
        <f>IFERROR(VLOOKUP(E57,Introduction!$B$32:$D$35,2,FALSE),"")</f>
        <v/>
      </c>
      <c r="G57" s="58"/>
      <c r="H57" s="59"/>
      <c r="I57" s="59"/>
      <c r="J57" s="59"/>
      <c r="K57" s="59"/>
      <c r="L57" s="59"/>
      <c r="M57" s="76"/>
      <c r="N57" s="60" t="str">
        <f>IFERROR(VLOOKUP(M57,Introduction!$B$24:$E$28,2,FALSE),"")</f>
        <v/>
      </c>
      <c r="O57" s="60" t="str">
        <f>IFERROR(VLOOKUP(M57,Introduction!$B$24:$E$28,4,FALSE),"")</f>
        <v/>
      </c>
    </row>
    <row r="58" spans="1:15" ht="20.100000000000001" customHeight="1" x14ac:dyDescent="0.3">
      <c r="A58" s="56"/>
      <c r="B58" s="61"/>
      <c r="C58" s="48"/>
      <c r="D58" s="62"/>
      <c r="E58" s="57"/>
      <c r="F58" s="49" t="str">
        <f>IFERROR(VLOOKUP(E58,Introduction!$B$32:$D$35,2,FALSE),"")</f>
        <v/>
      </c>
      <c r="G58" s="58"/>
      <c r="H58" s="59"/>
      <c r="I58" s="59"/>
      <c r="J58" s="59"/>
      <c r="K58" s="59"/>
      <c r="L58" s="59"/>
      <c r="M58" s="76"/>
      <c r="N58" s="60" t="str">
        <f>IFERROR(VLOOKUP(M58,Introduction!$B$24:$E$28,2,FALSE),"")</f>
        <v/>
      </c>
      <c r="O58" s="60" t="str">
        <f>IFERROR(VLOOKUP(M58,Introduction!$B$24:$E$28,4,FALSE),"")</f>
        <v/>
      </c>
    </row>
    <row r="59" spans="1:15" s="68" customFormat="1" ht="20.100000000000001" customHeight="1" x14ac:dyDescent="0.3">
      <c r="A59" s="56"/>
      <c r="B59" s="61"/>
      <c r="C59" s="48"/>
      <c r="D59" s="55"/>
      <c r="E59" s="57"/>
      <c r="F59" s="49" t="str">
        <f>IFERROR(VLOOKUP(E59,Introduction!$B$32:$D$35,2,FALSE),"")</f>
        <v/>
      </c>
      <c r="G59" s="58"/>
      <c r="H59" s="59"/>
      <c r="I59" s="59"/>
      <c r="J59" s="59"/>
      <c r="K59" s="59"/>
      <c r="L59" s="59"/>
      <c r="M59" s="76"/>
      <c r="N59" s="60" t="str">
        <f>IFERROR(VLOOKUP(M59,Introduction!$B$24:$E$28,2,FALSE),"")</f>
        <v/>
      </c>
      <c r="O59" s="60" t="str">
        <f>IFERROR(VLOOKUP(M59,Introduction!$B$24:$E$28,4,FALSE),"")</f>
        <v/>
      </c>
    </row>
    <row r="60" spans="1:15" s="68" customFormat="1" ht="20.100000000000001" customHeight="1" x14ac:dyDescent="0.3">
      <c r="A60" s="56"/>
      <c r="B60" s="61"/>
      <c r="C60" s="48"/>
      <c r="D60" s="55"/>
      <c r="E60" s="57"/>
      <c r="F60" s="49" t="str">
        <f>IFERROR(VLOOKUP(E60,Introduction!$B$32:$D$35,2,FALSE),"")</f>
        <v/>
      </c>
      <c r="G60" s="58"/>
      <c r="H60" s="59"/>
      <c r="I60" s="59"/>
      <c r="J60" s="59"/>
      <c r="K60" s="59"/>
      <c r="L60" s="59"/>
      <c r="M60" s="76"/>
      <c r="N60" s="60" t="str">
        <f>IFERROR(VLOOKUP(M60,Introduction!$B$24:$E$28,2,FALSE),"")</f>
        <v/>
      </c>
      <c r="O60" s="60" t="str">
        <f>IFERROR(VLOOKUP(M60,Introduction!$B$24:$E$28,4,FALSE),"")</f>
        <v/>
      </c>
    </row>
    <row r="61" spans="1:15" s="68" customFormat="1" ht="20.100000000000001" customHeight="1" x14ac:dyDescent="0.3">
      <c r="A61" s="56"/>
      <c r="B61" s="61"/>
      <c r="C61" s="48"/>
      <c r="D61" s="55"/>
      <c r="E61" s="57"/>
      <c r="F61" s="49" t="str">
        <f>IFERROR(VLOOKUP(E61,Introduction!$B$32:$D$35,2,FALSE),"")</f>
        <v/>
      </c>
      <c r="G61" s="58"/>
      <c r="H61" s="59"/>
      <c r="I61" s="59"/>
      <c r="J61" s="59"/>
      <c r="K61" s="59"/>
      <c r="L61" s="59"/>
      <c r="M61" s="76"/>
      <c r="N61" s="60" t="str">
        <f>IFERROR(VLOOKUP(M61,Introduction!$B$24:$E$28,2,FALSE),"")</f>
        <v/>
      </c>
      <c r="O61" s="60" t="str">
        <f>IFERROR(VLOOKUP(M61,Introduction!$B$24:$E$28,4,FALSE),"")</f>
        <v/>
      </c>
    </row>
    <row r="62" spans="1:15" s="68" customFormat="1" ht="20.100000000000001" customHeight="1" x14ac:dyDescent="0.3">
      <c r="A62" s="56"/>
      <c r="B62" s="61"/>
      <c r="C62" s="48"/>
      <c r="D62" s="55"/>
      <c r="E62" s="57"/>
      <c r="F62" s="49" t="str">
        <f>IFERROR(VLOOKUP(E62,Introduction!$B$32:$D$35,2,FALSE),"")</f>
        <v/>
      </c>
      <c r="G62" s="58"/>
      <c r="H62" s="59"/>
      <c r="I62" s="59"/>
      <c r="J62" s="59"/>
      <c r="K62" s="59"/>
      <c r="L62" s="59"/>
      <c r="M62" s="76"/>
      <c r="N62" s="60" t="str">
        <f>IFERROR(VLOOKUP(M62,Introduction!$B$24:$E$28,2,FALSE),"")</f>
        <v/>
      </c>
      <c r="O62" s="60" t="str">
        <f>IFERROR(VLOOKUP(M62,Introduction!$B$24:$E$28,4,FALSE),"")</f>
        <v/>
      </c>
    </row>
    <row r="63" spans="1:15" s="68" customFormat="1" ht="20.100000000000001" customHeight="1" x14ac:dyDescent="0.3">
      <c r="A63" s="56"/>
      <c r="B63" s="61"/>
      <c r="C63" s="48"/>
      <c r="D63" s="62"/>
      <c r="E63" s="57"/>
      <c r="F63" s="49" t="str">
        <f>IFERROR(VLOOKUP(E63,Introduction!$B$32:$D$35,2,FALSE),"")</f>
        <v/>
      </c>
      <c r="G63" s="58"/>
      <c r="H63" s="59"/>
      <c r="I63" s="59"/>
      <c r="J63" s="59"/>
      <c r="K63" s="59"/>
      <c r="L63" s="59"/>
      <c r="M63" s="76"/>
      <c r="N63" s="60" t="str">
        <f>IFERROR(VLOOKUP(M63,Introduction!$B$24:$E$28,2,FALSE),"")</f>
        <v/>
      </c>
      <c r="O63" s="60" t="str">
        <f>IFERROR(VLOOKUP(M63,Introduction!$B$24:$E$28,4,FALSE),"")</f>
        <v/>
      </c>
    </row>
    <row r="64" spans="1:15" s="68" customFormat="1" ht="20.100000000000001" customHeight="1" x14ac:dyDescent="0.3">
      <c r="A64" s="56"/>
      <c r="B64" s="61"/>
      <c r="C64" s="48"/>
      <c r="D64" s="55"/>
      <c r="E64" s="57"/>
      <c r="F64" s="49" t="str">
        <f>IFERROR(VLOOKUP(E64,Introduction!$B$32:$D$35,2,FALSE),"")</f>
        <v/>
      </c>
      <c r="G64" s="58"/>
      <c r="H64" s="59"/>
      <c r="I64" s="59"/>
      <c r="J64" s="59"/>
      <c r="K64" s="59"/>
      <c r="L64" s="59"/>
      <c r="M64" s="76"/>
      <c r="N64" s="60" t="str">
        <f>IFERROR(VLOOKUP(M64,Introduction!$B$24:$E$28,2,FALSE),"")</f>
        <v/>
      </c>
      <c r="O64" s="60" t="str">
        <f>IFERROR(VLOOKUP(M64,Introduction!$B$24:$E$28,4,FALSE),"")</f>
        <v/>
      </c>
    </row>
    <row r="65" spans="1:15" s="68" customFormat="1" ht="20.100000000000001" customHeight="1" x14ac:dyDescent="0.3">
      <c r="A65" s="56"/>
      <c r="B65" s="61"/>
      <c r="C65" s="48"/>
      <c r="D65" s="64"/>
      <c r="E65" s="57"/>
      <c r="F65" s="49" t="str">
        <f>IFERROR(VLOOKUP(E65,Introduction!$B$32:$D$35,2,FALSE),"")</f>
        <v/>
      </c>
      <c r="G65" s="58"/>
      <c r="H65" s="59"/>
      <c r="I65" s="59"/>
      <c r="J65" s="59"/>
      <c r="K65" s="59"/>
      <c r="L65" s="59"/>
      <c r="M65" s="76"/>
      <c r="N65" s="60" t="str">
        <f>IFERROR(VLOOKUP(M65,Introduction!$B$24:$E$28,2,FALSE),"")</f>
        <v/>
      </c>
      <c r="O65" s="60" t="str">
        <f>IFERROR(VLOOKUP(M65,Introduction!$B$24:$E$28,4,FALSE),"")</f>
        <v/>
      </c>
    </row>
    <row r="66" spans="1:15" s="68" customFormat="1" ht="20.100000000000001" customHeight="1" x14ac:dyDescent="0.3">
      <c r="A66" s="56"/>
      <c r="B66" s="61"/>
      <c r="C66" s="48"/>
      <c r="D66" s="55"/>
      <c r="E66" s="57"/>
      <c r="F66" s="49" t="str">
        <f>IFERROR(VLOOKUP(E66,Introduction!$B$32:$D$35,2,FALSE),"")</f>
        <v/>
      </c>
      <c r="G66" s="58"/>
      <c r="H66" s="59"/>
      <c r="I66" s="59"/>
      <c r="J66" s="59"/>
      <c r="K66" s="59"/>
      <c r="L66" s="59"/>
      <c r="M66" s="76"/>
      <c r="N66" s="60" t="str">
        <f>IFERROR(VLOOKUP(M66,Introduction!$B$24:$E$28,2,FALSE),"")</f>
        <v/>
      </c>
      <c r="O66" s="60" t="str">
        <f>IFERROR(VLOOKUP(M66,Introduction!$B$24:$E$28,4,FALSE),"")</f>
        <v/>
      </c>
    </row>
    <row r="67" spans="1:15" s="68" customFormat="1" ht="20.100000000000001" customHeight="1" x14ac:dyDescent="0.3">
      <c r="A67" s="56"/>
      <c r="B67" s="61"/>
      <c r="C67" s="48"/>
      <c r="D67" s="55"/>
      <c r="E67" s="57"/>
      <c r="F67" s="49" t="str">
        <f>IFERROR(VLOOKUP(E67,Introduction!$B$32:$D$35,2,FALSE),"")</f>
        <v/>
      </c>
      <c r="G67" s="58"/>
      <c r="H67" s="59"/>
      <c r="I67" s="59"/>
      <c r="J67" s="59"/>
      <c r="K67" s="59"/>
      <c r="L67" s="59"/>
      <c r="M67" s="76"/>
      <c r="N67" s="60" t="str">
        <f>IFERROR(VLOOKUP(M67,Introduction!$B$24:$E$28,2,FALSE),"")</f>
        <v/>
      </c>
      <c r="O67" s="60" t="str">
        <f>IFERROR(VLOOKUP(M67,Introduction!$B$24:$E$28,4,FALSE),"")</f>
        <v/>
      </c>
    </row>
    <row r="68" spans="1:15" s="68" customFormat="1" ht="20.100000000000001" customHeight="1" x14ac:dyDescent="0.3">
      <c r="A68" s="56"/>
      <c r="B68" s="61"/>
      <c r="C68" s="48"/>
      <c r="D68" s="55"/>
      <c r="E68" s="57"/>
      <c r="F68" s="49" t="str">
        <f>IFERROR(VLOOKUP(E68,Introduction!$B$32:$D$35,2,FALSE),"")</f>
        <v/>
      </c>
      <c r="G68" s="58"/>
      <c r="H68" s="59"/>
      <c r="I68" s="59"/>
      <c r="J68" s="59"/>
      <c r="K68" s="59"/>
      <c r="L68" s="59"/>
      <c r="M68" s="76"/>
      <c r="N68" s="60" t="str">
        <f>IFERROR(VLOOKUP(M68,Introduction!$B$24:$E$28,2,FALSE),"")</f>
        <v/>
      </c>
      <c r="O68" s="60" t="str">
        <f>IFERROR(VLOOKUP(M68,Introduction!$B$24:$E$28,4,FALSE),"")</f>
        <v/>
      </c>
    </row>
    <row r="69" spans="1:15" s="68" customFormat="1" ht="20.100000000000001" customHeight="1" x14ac:dyDescent="0.3">
      <c r="A69" s="56"/>
      <c r="B69" s="61"/>
      <c r="C69" s="48"/>
      <c r="D69" s="55"/>
      <c r="E69" s="57"/>
      <c r="F69" s="49" t="str">
        <f>IFERROR(VLOOKUP(E69,Introduction!$B$32:$D$35,2,FALSE),"")</f>
        <v/>
      </c>
      <c r="G69" s="58"/>
      <c r="H69" s="59"/>
      <c r="I69" s="59"/>
      <c r="J69" s="59"/>
      <c r="K69" s="59"/>
      <c r="L69" s="59"/>
      <c r="M69" s="76"/>
      <c r="N69" s="60" t="str">
        <f>IFERROR(VLOOKUP(M69,Introduction!$B$24:$E$28,2,FALSE),"")</f>
        <v/>
      </c>
      <c r="O69" s="60" t="str">
        <f>IFERROR(VLOOKUP(M69,Introduction!$B$24:$E$28,4,FALSE),"")</f>
        <v/>
      </c>
    </row>
    <row r="70" spans="1:15" s="68" customFormat="1" ht="20.100000000000001" customHeight="1" x14ac:dyDescent="0.3">
      <c r="A70" s="56"/>
      <c r="B70" s="61"/>
      <c r="C70" s="48"/>
      <c r="D70" s="55"/>
      <c r="E70" s="57"/>
      <c r="F70" s="49" t="str">
        <f>IFERROR(VLOOKUP(E70,Introduction!$B$32:$D$35,2,FALSE),"")</f>
        <v/>
      </c>
      <c r="G70" s="58"/>
      <c r="H70" s="59"/>
      <c r="I70" s="59"/>
      <c r="J70" s="59"/>
      <c r="K70" s="59"/>
      <c r="L70" s="59"/>
      <c r="M70" s="76"/>
      <c r="N70" s="60" t="str">
        <f>IFERROR(VLOOKUP(M70,Introduction!$B$24:$E$28,2,FALSE),"")</f>
        <v/>
      </c>
      <c r="O70" s="60" t="str">
        <f>IFERROR(VLOOKUP(M70,Introduction!$B$24:$E$28,4,FALSE),"")</f>
        <v/>
      </c>
    </row>
    <row r="71" spans="1:15" s="68" customFormat="1" ht="20.100000000000001" customHeight="1" x14ac:dyDescent="0.3">
      <c r="A71" s="56"/>
      <c r="B71" s="61"/>
      <c r="C71" s="48"/>
      <c r="D71" s="55"/>
      <c r="E71" s="57"/>
      <c r="F71" s="49" t="str">
        <f>IFERROR(VLOOKUP(E71,Introduction!$B$32:$D$35,2,FALSE),"")</f>
        <v/>
      </c>
      <c r="G71" s="58"/>
      <c r="H71" s="59"/>
      <c r="I71" s="59"/>
      <c r="J71" s="59"/>
      <c r="K71" s="59"/>
      <c r="L71" s="59"/>
      <c r="M71" s="76"/>
      <c r="N71" s="60" t="str">
        <f>IFERROR(VLOOKUP(M71,Introduction!$B$24:$E$28,2,FALSE),"")</f>
        <v/>
      </c>
      <c r="O71" s="60" t="str">
        <f>IFERROR(VLOOKUP(M71,Introduction!$B$24:$E$28,4,FALSE),"")</f>
        <v/>
      </c>
    </row>
    <row r="72" spans="1:15" s="68" customFormat="1" ht="20.100000000000001" customHeight="1" x14ac:dyDescent="0.3">
      <c r="A72" s="56"/>
      <c r="B72" s="61"/>
      <c r="C72" s="48"/>
      <c r="D72" s="55"/>
      <c r="E72" s="57"/>
      <c r="F72" s="49" t="str">
        <f>IFERROR(VLOOKUP(E72,Introduction!$B$32:$D$35,2,FALSE),"")</f>
        <v/>
      </c>
      <c r="G72" s="58"/>
      <c r="H72" s="59"/>
      <c r="I72" s="59"/>
      <c r="J72" s="59"/>
      <c r="K72" s="59"/>
      <c r="L72" s="59"/>
      <c r="M72" s="76"/>
      <c r="N72" s="60" t="str">
        <f>IFERROR(VLOOKUP(M72,Introduction!$B$24:$E$28,2,FALSE),"")</f>
        <v/>
      </c>
      <c r="O72" s="60" t="str">
        <f>IFERROR(VLOOKUP(M72,Introduction!$B$24:$E$28,4,FALSE),"")</f>
        <v/>
      </c>
    </row>
    <row r="73" spans="1:15" s="68" customFormat="1" ht="20.100000000000001" customHeight="1" x14ac:dyDescent="0.3">
      <c r="A73" s="56"/>
      <c r="B73" s="61"/>
      <c r="C73" s="48"/>
      <c r="D73" s="62"/>
      <c r="E73" s="57"/>
      <c r="F73" s="49" t="str">
        <f>IFERROR(VLOOKUP(E73,Introduction!$B$32:$D$35,2,FALSE),"")</f>
        <v/>
      </c>
      <c r="G73" s="58"/>
      <c r="H73" s="59"/>
      <c r="I73" s="59"/>
      <c r="J73" s="59"/>
      <c r="K73" s="59"/>
      <c r="L73" s="59"/>
      <c r="M73" s="76"/>
      <c r="N73" s="60" t="str">
        <f>IFERROR(VLOOKUP(M73,Introduction!$B$24:$E$28,2,FALSE),"")</f>
        <v/>
      </c>
      <c r="O73" s="60" t="str">
        <f>IFERROR(VLOOKUP(M73,Introduction!$B$24:$E$28,4,FALSE),"")</f>
        <v/>
      </c>
    </row>
    <row r="74" spans="1:15" s="68" customFormat="1" ht="20.100000000000001" customHeight="1" x14ac:dyDescent="0.3">
      <c r="A74" s="56"/>
      <c r="B74" s="61"/>
      <c r="C74" s="48"/>
      <c r="D74" s="63"/>
      <c r="E74" s="57"/>
      <c r="F74" s="49" t="str">
        <f>IFERROR(VLOOKUP(E74,Introduction!$B$32:$D$35,2,FALSE),"")</f>
        <v/>
      </c>
      <c r="G74" s="58"/>
      <c r="H74" s="59"/>
      <c r="I74" s="59"/>
      <c r="J74" s="59"/>
      <c r="K74" s="59"/>
      <c r="L74" s="59"/>
      <c r="M74" s="76"/>
      <c r="N74" s="60" t="str">
        <f>IFERROR(VLOOKUP(M74,Introduction!$B$24:$E$28,2,FALSE),"")</f>
        <v/>
      </c>
      <c r="O74" s="60" t="str">
        <f>IFERROR(VLOOKUP(M74,Introduction!$B$24:$E$28,4,FALSE),"")</f>
        <v/>
      </c>
    </row>
    <row r="75" spans="1:15" s="68" customFormat="1" ht="20.100000000000001" customHeight="1" x14ac:dyDescent="0.3">
      <c r="A75" s="56"/>
      <c r="B75" s="61"/>
      <c r="C75" s="48"/>
      <c r="D75" s="64"/>
      <c r="E75" s="57"/>
      <c r="F75" s="49" t="str">
        <f>IFERROR(VLOOKUP(E75,Introduction!$B$32:$D$35,2,FALSE),"")</f>
        <v/>
      </c>
      <c r="G75" s="58"/>
      <c r="H75" s="59"/>
      <c r="I75" s="59"/>
      <c r="J75" s="59"/>
      <c r="K75" s="59"/>
      <c r="L75" s="59"/>
      <c r="M75" s="76"/>
      <c r="N75" s="60" t="str">
        <f>IFERROR(VLOOKUP(M75,Introduction!$B$24:$E$28,2,FALSE),"")</f>
        <v/>
      </c>
      <c r="O75" s="60" t="str">
        <f>IFERROR(VLOOKUP(M75,Introduction!$B$24:$E$28,4,FALSE),"")</f>
        <v/>
      </c>
    </row>
    <row r="76" spans="1:15" s="68" customFormat="1" ht="20.100000000000001" customHeight="1" x14ac:dyDescent="0.3">
      <c r="A76" s="56"/>
      <c r="B76" s="61"/>
      <c r="C76" s="48"/>
      <c r="D76" s="64"/>
      <c r="E76" s="57"/>
      <c r="F76" s="49" t="str">
        <f>IFERROR(VLOOKUP(E76,Introduction!$B$32:$D$35,2,FALSE),"")</f>
        <v/>
      </c>
      <c r="G76" s="58"/>
      <c r="H76" s="59"/>
      <c r="I76" s="59"/>
      <c r="J76" s="59"/>
      <c r="K76" s="59"/>
      <c r="L76" s="59"/>
      <c r="M76" s="76"/>
      <c r="N76" s="60" t="str">
        <f>IFERROR(VLOOKUP(M76,Introduction!$B$24:$E$28,2,FALSE),"")</f>
        <v/>
      </c>
      <c r="O76" s="60" t="str">
        <f>IFERROR(VLOOKUP(M76,Introduction!$B$24:$E$28,4,FALSE),"")</f>
        <v/>
      </c>
    </row>
    <row r="77" spans="1:15" s="68" customFormat="1" ht="20.100000000000001" customHeight="1" x14ac:dyDescent="0.3">
      <c r="A77" s="56"/>
      <c r="B77" s="61"/>
      <c r="C77" s="48"/>
      <c r="D77" s="55"/>
      <c r="E77" s="57"/>
      <c r="F77" s="49" t="str">
        <f>IFERROR(VLOOKUP(E77,Introduction!$B$32:$D$35,2,FALSE),"")</f>
        <v/>
      </c>
      <c r="G77" s="58"/>
      <c r="H77" s="59"/>
      <c r="I77" s="59"/>
      <c r="J77" s="59"/>
      <c r="K77" s="59"/>
      <c r="L77" s="59"/>
      <c r="M77" s="76"/>
      <c r="N77" s="60" t="str">
        <f>IFERROR(VLOOKUP(M77,Introduction!$B$24:$E$28,2,FALSE),"")</f>
        <v/>
      </c>
      <c r="O77" s="60" t="str">
        <f>IFERROR(VLOOKUP(M77,Introduction!$B$24:$E$28,4,FALSE),"")</f>
        <v/>
      </c>
    </row>
    <row r="78" spans="1:15" s="68" customFormat="1" ht="20.100000000000001" customHeight="1" x14ac:dyDescent="0.3">
      <c r="A78" s="56"/>
      <c r="B78" s="61"/>
      <c r="C78" s="48"/>
      <c r="D78" s="55"/>
      <c r="E78" s="57"/>
      <c r="F78" s="49" t="str">
        <f>IFERROR(VLOOKUP(E78,Introduction!$B$32:$D$35,2,FALSE),"")</f>
        <v/>
      </c>
      <c r="G78" s="58"/>
      <c r="H78" s="59"/>
      <c r="I78" s="59"/>
      <c r="J78" s="59"/>
      <c r="K78" s="59"/>
      <c r="L78" s="59"/>
      <c r="M78" s="76"/>
      <c r="N78" s="60" t="str">
        <f>IFERROR(VLOOKUP(M78,Introduction!$B$24:$E$28,2,FALSE),"")</f>
        <v/>
      </c>
      <c r="O78" s="60" t="str">
        <f>IFERROR(VLOOKUP(M78,Introduction!$B$24:$E$28,4,FALSE),"")</f>
        <v/>
      </c>
    </row>
    <row r="79" spans="1:15" s="68" customFormat="1" ht="20.100000000000001" customHeight="1" x14ac:dyDescent="0.3">
      <c r="A79" s="56"/>
      <c r="B79" s="61"/>
      <c r="C79" s="48"/>
      <c r="D79" s="55"/>
      <c r="E79" s="57"/>
      <c r="F79" s="49" t="str">
        <f>IFERROR(VLOOKUP(E79,Introduction!$B$32:$D$35,2,FALSE),"")</f>
        <v/>
      </c>
      <c r="G79" s="58"/>
      <c r="H79" s="59"/>
      <c r="I79" s="59"/>
      <c r="J79" s="59"/>
      <c r="K79" s="59"/>
      <c r="L79" s="59"/>
      <c r="M79" s="76"/>
      <c r="N79" s="60" t="str">
        <f>IFERROR(VLOOKUP(M79,Introduction!$B$24:$E$28,2,FALSE),"")</f>
        <v/>
      </c>
      <c r="O79" s="60" t="str">
        <f>IFERROR(VLOOKUP(M79,Introduction!$B$24:$E$28,4,FALSE),"")</f>
        <v/>
      </c>
    </row>
    <row r="80" spans="1:15" s="68" customFormat="1" ht="20.100000000000001" customHeight="1" x14ac:dyDescent="0.3">
      <c r="A80" s="56"/>
      <c r="B80" s="61"/>
      <c r="C80" s="64"/>
      <c r="D80" s="55"/>
      <c r="E80" s="57"/>
      <c r="F80" s="49" t="str">
        <f>IFERROR(VLOOKUP(E80,Introduction!$B$32:$D$35,2,FALSE),"")</f>
        <v/>
      </c>
      <c r="G80" s="58"/>
      <c r="H80" s="59"/>
      <c r="I80" s="59"/>
      <c r="J80" s="59"/>
      <c r="K80" s="59"/>
      <c r="L80" s="59"/>
      <c r="M80" s="76"/>
      <c r="N80" s="60" t="str">
        <f>IFERROR(VLOOKUP(M80,Introduction!$B$24:$E$28,2,FALSE),"")</f>
        <v/>
      </c>
      <c r="O80" s="60" t="str">
        <f>IFERROR(VLOOKUP(M80,Introduction!$B$24:$E$28,4,FALSE),"")</f>
        <v/>
      </c>
    </row>
    <row r="81" spans="1:15" s="68" customFormat="1" ht="20.100000000000001" customHeight="1" x14ac:dyDescent="0.3">
      <c r="A81" s="56"/>
      <c r="B81" s="61"/>
      <c r="C81" s="64"/>
      <c r="D81" s="55"/>
      <c r="E81" s="57"/>
      <c r="F81" s="49" t="str">
        <f>IFERROR(VLOOKUP(E81,Introduction!$B$32:$D$35,2,FALSE),"")</f>
        <v/>
      </c>
      <c r="G81" s="58"/>
      <c r="H81" s="59"/>
      <c r="I81" s="59"/>
      <c r="J81" s="59"/>
      <c r="K81" s="59"/>
      <c r="L81" s="59"/>
      <c r="M81" s="76"/>
      <c r="N81" s="60" t="str">
        <f>IFERROR(VLOOKUP(M81,Introduction!$B$24:$E$28,2,FALSE),"")</f>
        <v/>
      </c>
      <c r="O81" s="60" t="str">
        <f>IFERROR(VLOOKUP(M81,Introduction!$B$24:$E$28,4,FALSE),"")</f>
        <v/>
      </c>
    </row>
    <row r="82" spans="1:15" s="68" customFormat="1" ht="20.100000000000001" customHeight="1" x14ac:dyDescent="0.3">
      <c r="A82" s="56"/>
      <c r="B82" s="61"/>
      <c r="C82" s="64"/>
      <c r="D82" s="55"/>
      <c r="E82" s="57"/>
      <c r="F82" s="49" t="str">
        <f>IFERROR(VLOOKUP(E82,Introduction!$B$32:$D$35,2,FALSE),"")</f>
        <v/>
      </c>
      <c r="G82" s="58"/>
      <c r="H82" s="59"/>
      <c r="I82" s="59"/>
      <c r="J82" s="59"/>
      <c r="K82" s="59"/>
      <c r="L82" s="59"/>
      <c r="M82" s="76"/>
      <c r="N82" s="60" t="str">
        <f>IFERROR(VLOOKUP(M82,Introduction!$B$24:$E$28,2,FALSE),"")</f>
        <v/>
      </c>
      <c r="O82" s="60" t="str">
        <f>IFERROR(VLOOKUP(M82,Introduction!$B$24:$E$28,4,FALSE),"")</f>
        <v/>
      </c>
    </row>
    <row r="83" spans="1:15" s="68" customFormat="1" ht="20.100000000000001" customHeight="1" x14ac:dyDescent="0.3">
      <c r="A83" s="56"/>
      <c r="B83" s="61"/>
      <c r="C83" s="64"/>
      <c r="D83" s="62"/>
      <c r="E83" s="57"/>
      <c r="F83" s="49" t="str">
        <f>IFERROR(VLOOKUP(E83,Introduction!$B$32:$D$35,2,FALSE),"")</f>
        <v/>
      </c>
      <c r="G83" s="58"/>
      <c r="H83" s="59"/>
      <c r="I83" s="59"/>
      <c r="J83" s="59"/>
      <c r="K83" s="59"/>
      <c r="L83" s="59"/>
      <c r="M83" s="76"/>
      <c r="N83" s="60" t="str">
        <f>IFERROR(VLOOKUP(M83,Introduction!$B$24:$E$28,2,FALSE),"")</f>
        <v/>
      </c>
      <c r="O83" s="60" t="str">
        <f>IFERROR(VLOOKUP(M83,Introduction!$B$24:$E$28,4,FALSE),"")</f>
        <v/>
      </c>
    </row>
    <row r="84" spans="1:15" s="68" customFormat="1" ht="20.100000000000001" customHeight="1" x14ac:dyDescent="0.3">
      <c r="A84" s="56"/>
      <c r="B84" s="61"/>
      <c r="C84" s="64"/>
      <c r="D84" s="62"/>
      <c r="E84" s="57"/>
      <c r="F84" s="49" t="str">
        <f>IFERROR(VLOOKUP(E84,Introduction!$B$32:$D$35,2,FALSE),"")</f>
        <v/>
      </c>
      <c r="G84" s="58"/>
      <c r="H84" s="59"/>
      <c r="I84" s="59"/>
      <c r="J84" s="59"/>
      <c r="K84" s="59"/>
      <c r="L84" s="59"/>
      <c r="M84" s="76"/>
      <c r="N84" s="60" t="str">
        <f>IFERROR(VLOOKUP(M84,Introduction!$B$24:$E$28,2,FALSE),"")</f>
        <v/>
      </c>
      <c r="O84" s="60" t="str">
        <f>IFERROR(VLOOKUP(M84,Introduction!$B$24:$E$28,4,FALSE),"")</f>
        <v/>
      </c>
    </row>
    <row r="85" spans="1:15" s="68" customFormat="1" ht="20.100000000000001" customHeight="1" x14ac:dyDescent="0.3">
      <c r="A85" s="56"/>
      <c r="B85" s="61"/>
      <c r="C85" s="64"/>
      <c r="D85" s="55"/>
      <c r="E85" s="57"/>
      <c r="F85" s="49" t="str">
        <f>IFERROR(VLOOKUP(E85,Introduction!$B$32:$D$35,2,FALSE),"")</f>
        <v/>
      </c>
      <c r="G85" s="58"/>
      <c r="H85" s="59"/>
      <c r="I85" s="59"/>
      <c r="J85" s="59"/>
      <c r="K85" s="59"/>
      <c r="L85" s="59"/>
      <c r="M85" s="76"/>
      <c r="N85" s="60" t="str">
        <f>IFERROR(VLOOKUP(M85,Introduction!$B$24:$E$28,2,FALSE),"")</f>
        <v/>
      </c>
      <c r="O85" s="60" t="str">
        <f>IFERROR(VLOOKUP(M85,Introduction!$B$24:$E$28,4,FALSE),"")</f>
        <v/>
      </c>
    </row>
    <row r="86" spans="1:15" s="68" customFormat="1" ht="20.100000000000001" customHeight="1" x14ac:dyDescent="0.3">
      <c r="A86" s="56"/>
      <c r="B86" s="61"/>
      <c r="C86" s="64"/>
      <c r="D86" s="55"/>
      <c r="E86" s="57"/>
      <c r="F86" s="49" t="str">
        <f>IFERROR(VLOOKUP(E86,Introduction!$B$32:$D$35,2,FALSE),"")</f>
        <v/>
      </c>
      <c r="G86" s="58"/>
      <c r="H86" s="59"/>
      <c r="I86" s="59"/>
      <c r="J86" s="59"/>
      <c r="K86" s="59"/>
      <c r="L86" s="59"/>
      <c r="M86" s="76"/>
      <c r="N86" s="60" t="str">
        <f>IFERROR(VLOOKUP(M86,Introduction!$B$24:$E$28,2,FALSE),"")</f>
        <v/>
      </c>
      <c r="O86" s="60" t="str">
        <f>IFERROR(VLOOKUP(M86,Introduction!$B$24:$E$28,4,FALSE),"")</f>
        <v/>
      </c>
    </row>
    <row r="87" spans="1:15" s="68" customFormat="1" ht="20.100000000000001" customHeight="1" x14ac:dyDescent="0.3">
      <c r="A87" s="56"/>
      <c r="B87" s="61"/>
      <c r="C87" s="64"/>
      <c r="D87" s="55"/>
      <c r="E87" s="57"/>
      <c r="F87" s="49" t="str">
        <f>IFERROR(VLOOKUP(E87,Introduction!$B$32:$D$35,2,FALSE),"")</f>
        <v/>
      </c>
      <c r="G87" s="58"/>
      <c r="H87" s="59"/>
      <c r="I87" s="59"/>
      <c r="J87" s="59"/>
      <c r="K87" s="59"/>
      <c r="L87" s="59"/>
      <c r="M87" s="76"/>
      <c r="N87" s="60" t="str">
        <f>IFERROR(VLOOKUP(M87,Introduction!$B$24:$E$28,2,FALSE),"")</f>
        <v/>
      </c>
      <c r="O87" s="60" t="str">
        <f>IFERROR(VLOOKUP(M87,Introduction!$B$24:$E$28,4,FALSE),"")</f>
        <v/>
      </c>
    </row>
    <row r="88" spans="1:15" s="68" customFormat="1" ht="20.100000000000001" customHeight="1" x14ac:dyDescent="0.3">
      <c r="A88" s="56"/>
      <c r="B88" s="61"/>
      <c r="C88" s="64"/>
      <c r="D88" s="55"/>
      <c r="E88" s="57"/>
      <c r="F88" s="49" t="str">
        <f>IFERROR(VLOOKUP(E88,Introduction!$B$32:$D$35,2,FALSE),"")</f>
        <v/>
      </c>
      <c r="G88" s="58"/>
      <c r="H88" s="59"/>
      <c r="I88" s="59"/>
      <c r="J88" s="59"/>
      <c r="K88" s="59"/>
      <c r="L88" s="59"/>
      <c r="M88" s="76"/>
      <c r="N88" s="60" t="str">
        <f>IFERROR(VLOOKUP(M88,Introduction!$B$24:$E$28,2,FALSE),"")</f>
        <v/>
      </c>
      <c r="O88" s="60" t="str">
        <f>IFERROR(VLOOKUP(M88,Introduction!$B$24:$E$28,4,FALSE),"")</f>
        <v/>
      </c>
    </row>
    <row r="89" spans="1:15" s="68" customFormat="1" ht="20.100000000000001" customHeight="1" x14ac:dyDescent="0.3">
      <c r="A89" s="56"/>
      <c r="B89" s="61"/>
      <c r="C89" s="64"/>
      <c r="D89" s="55"/>
      <c r="E89" s="57"/>
      <c r="F89" s="49" t="str">
        <f>IFERROR(VLOOKUP(E89,Introduction!$B$32:$D$35,2,FALSE),"")</f>
        <v/>
      </c>
      <c r="G89" s="58"/>
      <c r="H89" s="59"/>
      <c r="I89" s="59"/>
      <c r="J89" s="59"/>
      <c r="K89" s="59"/>
      <c r="L89" s="59"/>
      <c r="M89" s="76"/>
      <c r="N89" s="60" t="str">
        <f>IFERROR(VLOOKUP(M89,Introduction!$B$24:$E$28,2,FALSE),"")</f>
        <v/>
      </c>
      <c r="O89" s="60" t="str">
        <f>IFERROR(VLOOKUP(M89,Introduction!$B$24:$E$28,4,FALSE),"")</f>
        <v/>
      </c>
    </row>
    <row r="90" spans="1:15" s="68" customFormat="1" ht="20.100000000000001" customHeight="1" x14ac:dyDescent="0.3">
      <c r="A90" s="56"/>
      <c r="B90" s="61"/>
      <c r="C90" s="64"/>
      <c r="D90" s="55"/>
      <c r="E90" s="57"/>
      <c r="F90" s="49" t="str">
        <f>IFERROR(VLOOKUP(E90,Introduction!$B$32:$D$35,2,FALSE),"")</f>
        <v/>
      </c>
      <c r="G90" s="58"/>
      <c r="H90" s="59"/>
      <c r="I90" s="59"/>
      <c r="J90" s="59"/>
      <c r="K90" s="59"/>
      <c r="L90" s="59"/>
      <c r="M90" s="76"/>
      <c r="N90" s="60" t="str">
        <f>IFERROR(VLOOKUP(M90,Introduction!$B$24:$E$28,2,FALSE),"")</f>
        <v/>
      </c>
      <c r="O90" s="60" t="str">
        <f>IFERROR(VLOOKUP(M90,Introduction!$B$24:$E$28,4,FALSE),"")</f>
        <v/>
      </c>
    </row>
    <row r="91" spans="1:15" s="68" customFormat="1" ht="20.100000000000001" customHeight="1" x14ac:dyDescent="0.3">
      <c r="A91" s="56"/>
      <c r="B91" s="61"/>
      <c r="C91" s="64"/>
      <c r="D91" s="55"/>
      <c r="E91" s="57"/>
      <c r="F91" s="49" t="str">
        <f>IFERROR(VLOOKUP(E91,Introduction!$B$32:$D$35,2,FALSE),"")</f>
        <v/>
      </c>
      <c r="G91" s="58"/>
      <c r="H91" s="59"/>
      <c r="I91" s="59"/>
      <c r="J91" s="59"/>
      <c r="K91" s="59"/>
      <c r="L91" s="59"/>
      <c r="M91" s="76"/>
      <c r="N91" s="60" t="str">
        <f>IFERROR(VLOOKUP(M91,Introduction!$B$24:$E$28,2,FALSE),"")</f>
        <v/>
      </c>
      <c r="O91" s="60" t="str">
        <f>IFERROR(VLOOKUP(M91,Introduction!$B$24:$E$28,4,FALSE),"")</f>
        <v/>
      </c>
    </row>
    <row r="92" spans="1:15" s="68" customFormat="1" ht="20.100000000000001" customHeight="1" x14ac:dyDescent="0.3">
      <c r="A92" s="56"/>
      <c r="B92" s="61"/>
      <c r="C92" s="64"/>
      <c r="D92" s="55"/>
      <c r="E92" s="57"/>
      <c r="F92" s="49" t="str">
        <f>IFERROR(VLOOKUP(E92,Introduction!$B$32:$D$35,2,FALSE),"")</f>
        <v/>
      </c>
      <c r="G92" s="58"/>
      <c r="H92" s="59"/>
      <c r="I92" s="59"/>
      <c r="J92" s="59"/>
      <c r="K92" s="59"/>
      <c r="L92" s="59"/>
      <c r="M92" s="76"/>
      <c r="N92" s="60" t="str">
        <f>IFERROR(VLOOKUP(M92,Introduction!$B$24:$E$28,2,FALSE),"")</f>
        <v/>
      </c>
      <c r="O92" s="60" t="str">
        <f>IFERROR(VLOOKUP(M92,Introduction!$B$24:$E$28,4,FALSE),"")</f>
        <v/>
      </c>
    </row>
    <row r="93" spans="1:15" s="68" customFormat="1" ht="20.100000000000001" customHeight="1" x14ac:dyDescent="0.3">
      <c r="A93" s="56"/>
      <c r="B93" s="61"/>
      <c r="C93" s="64"/>
      <c r="D93" s="55"/>
      <c r="E93" s="57"/>
      <c r="F93" s="49" t="str">
        <f>IFERROR(VLOOKUP(E93,Introduction!$B$32:$D$35,2,FALSE),"")</f>
        <v/>
      </c>
      <c r="G93" s="58"/>
      <c r="H93" s="59"/>
      <c r="I93" s="59"/>
      <c r="J93" s="59"/>
      <c r="K93" s="59"/>
      <c r="L93" s="59"/>
      <c r="M93" s="76"/>
      <c r="N93" s="60" t="str">
        <f>IFERROR(VLOOKUP(M93,Introduction!$B$24:$E$28,2,FALSE),"")</f>
        <v/>
      </c>
      <c r="O93" s="60" t="str">
        <f>IFERROR(VLOOKUP(M93,Introduction!$B$24:$E$28,4,FALSE),"")</f>
        <v/>
      </c>
    </row>
    <row r="94" spans="1:15" s="68" customFormat="1" ht="20.100000000000001" customHeight="1" x14ac:dyDescent="0.3">
      <c r="A94" s="56"/>
      <c r="B94" s="61"/>
      <c r="C94" s="64"/>
      <c r="D94" s="55"/>
      <c r="E94" s="57"/>
      <c r="F94" s="49" t="str">
        <f>IFERROR(VLOOKUP(E94,Introduction!$B$32:$D$35,2,FALSE),"")</f>
        <v/>
      </c>
      <c r="G94" s="58"/>
      <c r="H94" s="59"/>
      <c r="I94" s="59"/>
      <c r="J94" s="59"/>
      <c r="K94" s="59"/>
      <c r="L94" s="59"/>
      <c r="M94" s="76"/>
      <c r="N94" s="60" t="str">
        <f>IFERROR(VLOOKUP(M94,Introduction!$B$24:$E$28,2,FALSE),"")</f>
        <v/>
      </c>
      <c r="O94" s="60" t="str">
        <f>IFERROR(VLOOKUP(M94,Introduction!$B$24:$E$28,4,FALSE),"")</f>
        <v/>
      </c>
    </row>
    <row r="95" spans="1:15" s="68" customFormat="1" ht="20.100000000000001" customHeight="1" x14ac:dyDescent="0.3">
      <c r="A95" s="56"/>
      <c r="B95" s="61"/>
      <c r="C95" s="64"/>
      <c r="D95" s="55"/>
      <c r="E95" s="57"/>
      <c r="F95" s="49" t="str">
        <f>IFERROR(VLOOKUP(E95,Introduction!$B$32:$D$35,2,FALSE),"")</f>
        <v/>
      </c>
      <c r="G95" s="58"/>
      <c r="H95" s="59"/>
      <c r="I95" s="59"/>
      <c r="J95" s="59"/>
      <c r="K95" s="59"/>
      <c r="L95" s="59"/>
      <c r="M95" s="76"/>
      <c r="N95" s="60" t="str">
        <f>IFERROR(VLOOKUP(M95,Introduction!$B$24:$E$28,2,FALSE),"")</f>
        <v/>
      </c>
      <c r="O95" s="60" t="str">
        <f>IFERROR(VLOOKUP(M95,Introduction!$B$24:$E$28,4,FALSE),"")</f>
        <v/>
      </c>
    </row>
    <row r="96" spans="1:15" s="68" customFormat="1" ht="20.100000000000001" customHeight="1" x14ac:dyDescent="0.3">
      <c r="A96" s="56"/>
      <c r="B96" s="61"/>
      <c r="C96" s="64"/>
      <c r="D96" s="55"/>
      <c r="E96" s="57"/>
      <c r="F96" s="49" t="str">
        <f>IFERROR(VLOOKUP(E96,Introduction!$B$32:$D$35,2,FALSE),"")</f>
        <v/>
      </c>
      <c r="G96" s="58"/>
      <c r="H96" s="59"/>
      <c r="I96" s="59"/>
      <c r="J96" s="59"/>
      <c r="K96" s="59"/>
      <c r="L96" s="59"/>
      <c r="M96" s="76"/>
      <c r="N96" s="60" t="str">
        <f>IFERROR(VLOOKUP(M96,Introduction!$B$24:$E$28,2,FALSE),"")</f>
        <v/>
      </c>
      <c r="O96" s="60" t="str">
        <f>IFERROR(VLOOKUP(M96,Introduction!$B$24:$E$28,4,FALSE),"")</f>
        <v/>
      </c>
    </row>
    <row r="97" spans="1:15" s="68" customFormat="1" ht="20.100000000000001" customHeight="1" x14ac:dyDescent="0.3">
      <c r="A97" s="56"/>
      <c r="B97" s="61"/>
      <c r="C97" s="64"/>
      <c r="D97" s="55"/>
      <c r="E97" s="57"/>
      <c r="F97" s="49" t="str">
        <f>IFERROR(VLOOKUP(E97,Introduction!$B$32:$D$35,2,FALSE),"")</f>
        <v/>
      </c>
      <c r="G97" s="58"/>
      <c r="H97" s="59"/>
      <c r="I97" s="59"/>
      <c r="J97" s="59"/>
      <c r="K97" s="59"/>
      <c r="L97" s="59"/>
      <c r="M97" s="76"/>
      <c r="N97" s="60" t="str">
        <f>IFERROR(VLOOKUP(M97,Introduction!$B$24:$E$28,2,FALSE),"")</f>
        <v/>
      </c>
      <c r="O97" s="60" t="str">
        <f>IFERROR(VLOOKUP(M97,Introduction!$B$24:$E$28,4,FALSE),"")</f>
        <v/>
      </c>
    </row>
    <row r="98" spans="1:15" s="68" customFormat="1" ht="20.100000000000001" customHeight="1" x14ac:dyDescent="0.3">
      <c r="A98" s="56"/>
      <c r="B98" s="61"/>
      <c r="C98" s="64"/>
      <c r="D98" s="55"/>
      <c r="E98" s="57"/>
      <c r="F98" s="49" t="str">
        <f>IFERROR(VLOOKUP(E98,Introduction!$B$32:$D$35,2,FALSE),"")</f>
        <v/>
      </c>
      <c r="G98" s="58"/>
      <c r="H98" s="59"/>
      <c r="I98" s="59"/>
      <c r="J98" s="59"/>
      <c r="K98" s="59"/>
      <c r="L98" s="59"/>
      <c r="M98" s="76"/>
      <c r="N98" s="60" t="str">
        <f>IFERROR(VLOOKUP(M98,Introduction!$B$24:$E$28,2,FALSE),"")</f>
        <v/>
      </c>
      <c r="O98" s="60" t="str">
        <f>IFERROR(VLOOKUP(M98,Introduction!$B$24:$E$28,4,FALSE),"")</f>
        <v/>
      </c>
    </row>
    <row r="99" spans="1:15" ht="20.100000000000001" customHeight="1" x14ac:dyDescent="0.3">
      <c r="A99" s="56"/>
      <c r="B99" s="61"/>
      <c r="C99" s="64"/>
      <c r="D99" s="55"/>
      <c r="E99" s="57"/>
      <c r="F99" s="49" t="str">
        <f>IFERROR(VLOOKUP(E99,Introduction!$B$32:$D$35,2,FALSE),"")</f>
        <v/>
      </c>
      <c r="G99" s="58"/>
      <c r="H99" s="59"/>
      <c r="I99" s="59"/>
      <c r="J99" s="59"/>
      <c r="K99" s="59"/>
      <c r="L99" s="59"/>
      <c r="M99" s="76"/>
      <c r="N99" s="60" t="str">
        <f>IFERROR(VLOOKUP(M99,Introduction!$B$24:$E$28,2,FALSE),"")</f>
        <v/>
      </c>
      <c r="O99" s="60" t="str">
        <f>IFERROR(VLOOKUP(M99,Introduction!$B$24:$E$28,4,FALSE),"")</f>
        <v/>
      </c>
    </row>
    <row r="100" spans="1:15" ht="20.100000000000001" customHeight="1" x14ac:dyDescent="0.3">
      <c r="A100" s="56"/>
      <c r="B100" s="61"/>
      <c r="C100" s="64"/>
      <c r="D100" s="62"/>
      <c r="E100" s="57"/>
      <c r="F100" s="49" t="str">
        <f>IFERROR(VLOOKUP(E100,Introduction!$B$32:$D$35,2,FALSE),"")</f>
        <v/>
      </c>
      <c r="G100" s="58"/>
      <c r="H100" s="59"/>
      <c r="I100" s="59"/>
      <c r="J100" s="59"/>
      <c r="K100" s="59"/>
      <c r="L100" s="59"/>
      <c r="M100" s="76"/>
      <c r="N100" s="60" t="str">
        <f>IFERROR(VLOOKUP(M100,Introduction!$B$24:$E$28,2,FALSE),"")</f>
        <v/>
      </c>
      <c r="O100" s="60" t="str">
        <f>IFERROR(VLOOKUP(M100,Introduction!$B$24:$E$28,4,FALSE),"")</f>
        <v/>
      </c>
    </row>
    <row r="101" spans="1:15" ht="20.100000000000001" customHeight="1" x14ac:dyDescent="0.3">
      <c r="A101" s="56"/>
      <c r="B101" s="61"/>
      <c r="C101" s="64"/>
      <c r="D101" s="55"/>
      <c r="E101" s="57"/>
      <c r="F101" s="49" t="str">
        <f>IFERROR(VLOOKUP(E101,Introduction!$B$32:$D$35,2,FALSE),"")</f>
        <v/>
      </c>
      <c r="G101" s="58"/>
      <c r="H101" s="59"/>
      <c r="I101" s="59"/>
      <c r="J101" s="59"/>
      <c r="K101" s="59"/>
      <c r="L101" s="59"/>
      <c r="M101" s="76"/>
      <c r="N101" s="60" t="str">
        <f>IFERROR(VLOOKUP(M101,Introduction!$B$24:$E$28,2,FALSE),"")</f>
        <v/>
      </c>
      <c r="O101" s="60" t="str">
        <f>IFERROR(VLOOKUP(M101,Introduction!$B$24:$E$28,4,FALSE),"")</f>
        <v/>
      </c>
    </row>
    <row r="102" spans="1:15" ht="20.100000000000001" customHeight="1" x14ac:dyDescent="0.3">
      <c r="A102" s="56"/>
      <c r="B102" s="61"/>
      <c r="C102" s="64"/>
      <c r="D102" s="55"/>
      <c r="E102" s="57"/>
      <c r="F102" s="49" t="str">
        <f>IFERROR(VLOOKUP(E102,Introduction!$B$32:$D$35,2,FALSE),"")</f>
        <v/>
      </c>
      <c r="G102" s="58"/>
      <c r="H102" s="59"/>
      <c r="I102" s="59"/>
      <c r="J102" s="59"/>
      <c r="K102" s="59"/>
      <c r="L102" s="59"/>
      <c r="M102" s="76"/>
      <c r="N102" s="60" t="str">
        <f>IFERROR(VLOOKUP(M102,Introduction!$B$24:$E$28,2,FALSE),"")</f>
        <v/>
      </c>
      <c r="O102" s="60" t="str">
        <f>IFERROR(VLOOKUP(M102,Introduction!$B$24:$E$28,4,FALSE),"")</f>
        <v/>
      </c>
    </row>
    <row r="103" spans="1:15" ht="20.100000000000001" customHeight="1" x14ac:dyDescent="0.3">
      <c r="A103" s="56"/>
      <c r="B103" s="61"/>
      <c r="C103" s="64"/>
      <c r="D103" s="55"/>
      <c r="E103" s="57"/>
      <c r="F103" s="49" t="str">
        <f>IFERROR(VLOOKUP(E103,Introduction!$B$32:$D$35,2,FALSE),"")</f>
        <v/>
      </c>
      <c r="G103" s="58"/>
      <c r="H103" s="59"/>
      <c r="I103" s="59"/>
      <c r="J103" s="59"/>
      <c r="K103" s="59"/>
      <c r="L103" s="59"/>
      <c r="M103" s="76"/>
      <c r="N103" s="60" t="str">
        <f>IFERROR(VLOOKUP(M103,Introduction!$B$24:$E$28,2,FALSE),"")</f>
        <v/>
      </c>
      <c r="O103" s="60" t="str">
        <f>IFERROR(VLOOKUP(M103,Introduction!$B$24:$E$28,4,FALSE),"")</f>
        <v/>
      </c>
    </row>
    <row r="104" spans="1:15" ht="20.100000000000001" customHeight="1" x14ac:dyDescent="0.3">
      <c r="A104" s="50"/>
      <c r="B104" s="65"/>
      <c r="C104" s="64"/>
      <c r="D104" s="64"/>
      <c r="E104" s="57"/>
      <c r="F104" s="49" t="str">
        <f>IFERROR(VLOOKUP(E104,Introduction!$B$32:$D$35,2,FALSE),"")</f>
        <v/>
      </c>
      <c r="G104" s="58"/>
      <c r="H104" s="59"/>
      <c r="I104" s="59"/>
      <c r="J104" s="59"/>
      <c r="K104" s="59"/>
      <c r="L104" s="59"/>
      <c r="M104" s="76"/>
      <c r="N104" s="60" t="str">
        <f>IFERROR(VLOOKUP(M104,Introduction!$B$24:$E$28,2,FALSE),"")</f>
        <v/>
      </c>
      <c r="O104" s="60" t="str">
        <f>IFERROR(VLOOKUP(M104,Introduction!$B$24:$E$28,4,FALSE),"")</f>
        <v/>
      </c>
    </row>
    <row r="105" spans="1:15" ht="20.100000000000001" customHeight="1" x14ac:dyDescent="0.3">
      <c r="A105" s="50"/>
      <c r="B105" s="65"/>
      <c r="C105" s="64"/>
      <c r="D105" s="64"/>
      <c r="E105" s="57"/>
      <c r="F105" s="49" t="str">
        <f>IFERROR(VLOOKUP(E105,Introduction!$B$32:$D$35,2,FALSE),"")</f>
        <v/>
      </c>
      <c r="G105" s="58"/>
      <c r="H105" s="59"/>
      <c r="I105" s="59"/>
      <c r="J105" s="59"/>
      <c r="K105" s="59"/>
      <c r="L105" s="59"/>
      <c r="M105" s="76"/>
      <c r="N105" s="60" t="str">
        <f>IFERROR(VLOOKUP(M105,Introduction!$B$24:$E$28,2,FALSE),"")</f>
        <v/>
      </c>
      <c r="O105" s="60" t="str">
        <f>IFERROR(VLOOKUP(M105,Introduction!$B$24:$E$28,4,FALSE),"")</f>
        <v/>
      </c>
    </row>
  </sheetData>
  <autoFilter ref="A1:P103" xr:uid="{00000000-0009-0000-0000-000002000000}"/>
  <dataValidations count="4">
    <dataValidation type="list" allowBlank="1" showInputMessage="1" showErrorMessage="1" sqref="K2 L2 K3 L3 K4 L4 K5 L5 K6 L6 K7 L7 K8 L8 K9 L9 K10 L10" xr:uid="{8521003C-193E-4C57-8F4B-DD7ED693E655}">
      <formula1>"Y,N"</formula1>
    </dataValidation>
    <dataValidation type="list" allowBlank="1" showInputMessage="1" showErrorMessage="1" sqref="B2 B3 B4 B5 B6 B7 B8 B9 B10" xr:uid="{276A3A6A-670B-4334-8CEC-BB42C7546704}">
      <formula1>"A,B,C,D,E,F,G,H,I"</formula1>
    </dataValidation>
    <dataValidation type="list" allowBlank="1" showInputMessage="1" showErrorMessage="1" sqref="E2 E3 E4 E5 E6 E7 E8 E9 E10" xr:uid="{21DC98C1-61B9-45D7-BC56-C101069F90A7}">
      <formula1>"1,2,3,4"</formula1>
    </dataValidation>
    <dataValidation type="list" allowBlank="1" showInputMessage="1" showErrorMessage="1" sqref="M2 M3 M4 M5 M6 M7 M8 M9 M10" xr:uid="{66115D37-FC40-492B-BC95-8B1F7FC3DF7B}">
      <formula1>"Y,N,P"</formula1>
    </dataValidation>
  </dataValidations>
  <pageMargins left="0.25" right="0.25" top="0.75" bottom="0.75" header="0.3" footer="0.3"/>
  <pageSetup scale="49"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D11FA55D-139B-4669-A02A-901232AA27DE}">
          <x14:formula1>
            <xm:f>Introduction!$C$157:$C$159</xm:f>
          </x14:formula1>
          <xm:sqref>I2:J105</xm:sqref>
        </x14:dataValidation>
        <x14:dataValidation type="list" allowBlank="1" showInputMessage="1" showErrorMessage="1" xr:uid="{DA70F0F7-D638-487C-8DA8-6453AA12DCAD}">
          <x14:formula1>
            <xm:f>Introduction!$D$51:$D$155</xm:f>
          </x14:formula1>
          <xm:sqref>G2:G105</xm:sqref>
        </x14:dataValidation>
        <x14:dataValidation type="list" allowBlank="1" showInputMessage="1" showErrorMessage="1" xr:uid="{806ED1C4-0FD1-4EAD-9551-39B3593D907D}">
          <x14:formula1>
            <xm:f>Introduction!#REF!</xm:f>
          </x14:formula1>
          <xm:sqref>H2:H105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D201-1172-495A-AFC2-F793E4D3D5FC}">
  <sheetPr codeName="Sheet4">
    <pageSetUpPr fitToPage="1"/>
  </sheetPr>
  <dimension ref="A1:P96"/>
  <sheetViews>
    <sheetView zoomScaleNormal="100" workbookViewId="0">
      <pane ySplit="1" topLeftCell="A65" activePane="bottomLeft" state="frozen"/>
      <selection activeCell="D62" sqref="D62"/>
      <selection pane="bottomLeft" activeCell="I86" sqref="I86"/>
    </sheetView>
  </sheetViews>
  <sheetFormatPr defaultColWidth="21.88671875" defaultRowHeight="13.8" x14ac:dyDescent="0.3"/>
  <cols>
    <col min="1" max="1" width="14.109375" style="2" bestFit="1" customWidth="1"/>
    <col min="2" max="2" width="19.88671875" style="43" bestFit="1" customWidth="1"/>
    <col min="3" max="3" width="31.6640625" style="1" bestFit="1" customWidth="1"/>
    <col min="4" max="4" width="234.44140625" style="1" bestFit="1" customWidth="1"/>
    <col min="5" max="5" width="15.109375" style="3" bestFit="1" customWidth="1"/>
    <col min="6" max="6" width="17.33203125" style="46" bestFit="1" customWidth="1"/>
    <col min="7" max="7" width="64.88671875" style="10" bestFit="1" customWidth="1"/>
    <col min="8" max="8" width="27.109375" style="1" bestFit="1" customWidth="1"/>
    <col min="9" max="9" width="13.6640625" style="1" bestFit="1" customWidth="1"/>
    <col min="10" max="10" width="10.33203125" style="1" bestFit="1" customWidth="1"/>
    <col min="11" max="11" width="10.6640625" style="1" bestFit="1" customWidth="1"/>
    <col min="12" max="12" width="10.33203125" style="1" bestFit="1" customWidth="1"/>
    <col min="13" max="13" width="15.6640625" style="10" customWidth="1"/>
    <col min="14" max="14" width="21.33203125" style="1" bestFit="1" customWidth="1"/>
    <col min="15" max="15" width="70.88671875" style="2" customWidth="1"/>
    <col min="16" max="16384" width="21.88671875" style="2"/>
  </cols>
  <sheetData>
    <row r="1" spans="1:16" s="20" customFormat="1" ht="43.2" x14ac:dyDescent="0.3">
      <c r="A1" s="73" t="s">
        <v>278</v>
      </c>
      <c r="B1" s="74" t="s">
        <v>279</v>
      </c>
      <c r="C1" s="73" t="s">
        <v>280</v>
      </c>
      <c r="D1" s="73" t="s">
        <v>281</v>
      </c>
      <c r="E1" s="74" t="s">
        <v>282</v>
      </c>
      <c r="F1" s="73" t="s">
        <v>283</v>
      </c>
      <c r="G1" s="73" t="s">
        <v>284</v>
      </c>
      <c r="H1" s="73" t="s">
        <v>285</v>
      </c>
      <c r="I1" s="73" t="s">
        <v>286</v>
      </c>
      <c r="J1" s="73" t="s">
        <v>287</v>
      </c>
      <c r="K1" s="75" t="s">
        <v>288</v>
      </c>
      <c r="L1" s="75" t="s">
        <v>289</v>
      </c>
      <c r="M1" s="77" t="s">
        <v>290</v>
      </c>
      <c r="N1" s="78" t="s">
        <v>291</v>
      </c>
      <c r="O1" s="78" t="s">
        <v>292</v>
      </c>
      <c r="P1" s="20" t="s">
        <v>380</v>
      </c>
    </row>
    <row r="2" spans="1:16" x14ac:dyDescent="0.3">
      <c r="A2" s="79" t="s">
        <v>381</v>
      </c>
      <c r="B2" s="80" t="s">
        <v>62</v>
      </c>
      <c r="C2" s="81" t="str">
        <f>IFERROR(VLOOKUP(B2,Introduction!B$39:C$47,2,FALSE),"")</f>
        <v>Technologies &amp; Service Roadmap</v>
      </c>
      <c r="D2" s="82" t="s">
        <v>571</v>
      </c>
      <c r="E2" s="83">
        <v>1</v>
      </c>
      <c r="F2" s="84" t="str">
        <f>IFERROR(VLOOKUP(E2,Introduction!$B$32:$D$36,2,FALSE),"")</f>
        <v>Mandatory</v>
      </c>
      <c r="G2" s="85" t="s">
        <v>569</v>
      </c>
      <c r="H2" s="86" t="s">
        <v>18</v>
      </c>
      <c r="I2" s="86" t="s">
        <v>275</v>
      </c>
      <c r="J2" s="86" t="s">
        <v>276</v>
      </c>
      <c r="K2" s="87"/>
      <c r="L2" s="87"/>
      <c r="M2" s="88" t="s">
        <v>296</v>
      </c>
      <c r="N2" s="89" t="str">
        <f>IFERROR(VLOOKUP(M2,Introduction!$B$24:$E$29,2,FALSE),"")</f>
        <v/>
      </c>
      <c r="O2" s="89" t="str">
        <f>IFERROR(VLOOKUP(M2,Introduction!$B$24:$E$29,4,FALSE),"")</f>
        <v/>
      </c>
      <c r="P2" s="2" t="str">
        <f>IFERROR(VLOOKUP(N2,Introduction!#REF!,3,FALSE),"")</f>
        <v/>
      </c>
    </row>
    <row r="3" spans="1:16" x14ac:dyDescent="0.3">
      <c r="A3" s="79" t="s">
        <v>383</v>
      </c>
      <c r="B3" s="80" t="s">
        <v>62</v>
      </c>
      <c r="C3" s="81" t="str">
        <f>IFERROR(VLOOKUP(B3,Introduction!B$39:C$47,2,FALSE),"")</f>
        <v>Technologies &amp; Service Roadmap</v>
      </c>
      <c r="D3" s="82" t="s">
        <v>572</v>
      </c>
      <c r="E3" s="83">
        <v>1</v>
      </c>
      <c r="F3" s="84" t="str">
        <f>IFERROR(VLOOKUP(E3,Introduction!$B$32:$D$36,2,FALSE),"")</f>
        <v>Mandatory</v>
      </c>
      <c r="G3" s="85" t="s">
        <v>570</v>
      </c>
      <c r="H3" s="86" t="s">
        <v>18</v>
      </c>
      <c r="I3" s="86" t="s">
        <v>275</v>
      </c>
      <c r="J3" s="86" t="s">
        <v>276</v>
      </c>
      <c r="K3" s="87"/>
      <c r="L3" s="87"/>
      <c r="M3" s="88" t="s">
        <v>296</v>
      </c>
      <c r="N3" s="89" t="str">
        <f>IFERROR(VLOOKUP(M3,Introduction!$B$24:$E$29,2,FALSE),"")</f>
        <v/>
      </c>
      <c r="O3" s="89" t="str">
        <f>IFERROR(VLOOKUP(M3,Introduction!$B$24:$E$29,4,FALSE),"")</f>
        <v/>
      </c>
      <c r="P3" s="2" t="str">
        <f>IFERROR(VLOOKUP(N3,Introduction!#REF!,3,FALSE),"")</f>
        <v/>
      </c>
    </row>
    <row r="4" spans="1:16" ht="24" x14ac:dyDescent="0.3">
      <c r="A4" s="79" t="s">
        <v>385</v>
      </c>
      <c r="B4" s="80" t="s">
        <v>62</v>
      </c>
      <c r="C4" s="81" t="str">
        <f>IFERROR(VLOOKUP(B4,Introduction!B$39:C$47,2,FALSE),"")</f>
        <v>Technologies &amp; Service Roadmap</v>
      </c>
      <c r="D4" s="82" t="s">
        <v>573</v>
      </c>
      <c r="E4" s="83">
        <v>1</v>
      </c>
      <c r="F4" s="84" t="str">
        <f>IFERROR(VLOOKUP(E4,Introduction!$B$32:$D$36,2,FALSE),"")</f>
        <v>Mandatory</v>
      </c>
      <c r="G4" s="85" t="s">
        <v>382</v>
      </c>
      <c r="H4" s="86" t="s">
        <v>18</v>
      </c>
      <c r="I4" s="86" t="s">
        <v>275</v>
      </c>
      <c r="J4" s="86" t="s">
        <v>276</v>
      </c>
      <c r="K4" s="87"/>
      <c r="L4" s="87"/>
      <c r="M4" s="88" t="s">
        <v>296</v>
      </c>
      <c r="N4" s="89" t="str">
        <f>IFERROR(VLOOKUP(M4,Introduction!$B$24:$E$29,2,FALSE),"")</f>
        <v/>
      </c>
      <c r="O4" s="89" t="str">
        <f>IFERROR(VLOOKUP(M4,Introduction!$B$24:$E$29,4,FALSE),"")</f>
        <v/>
      </c>
      <c r="P4" s="2" t="str">
        <f>IFERROR(VLOOKUP(N4,Introduction!#REF!,3,FALSE),"")</f>
        <v/>
      </c>
    </row>
    <row r="5" spans="1:16" ht="24" x14ac:dyDescent="0.3">
      <c r="A5" s="79" t="s">
        <v>387</v>
      </c>
      <c r="B5" s="80" t="s">
        <v>62</v>
      </c>
      <c r="C5" s="81" t="str">
        <f>IFERROR(VLOOKUP(B5,Introduction!B$39:C$47,2,FALSE),"")</f>
        <v>Technologies &amp; Service Roadmap</v>
      </c>
      <c r="D5" s="82" t="s">
        <v>298</v>
      </c>
      <c r="E5" s="83">
        <v>1</v>
      </c>
      <c r="F5" s="84" t="str">
        <f>IFERROR(VLOOKUP(E5,Introduction!$B$32:$D$36,2,FALSE),"")</f>
        <v>Mandatory</v>
      </c>
      <c r="G5" s="85" t="s">
        <v>384</v>
      </c>
      <c r="H5" s="86" t="s">
        <v>12</v>
      </c>
      <c r="I5" s="86" t="s">
        <v>275</v>
      </c>
      <c r="J5" s="86" t="s">
        <v>276</v>
      </c>
      <c r="K5" s="87"/>
      <c r="L5" s="87"/>
      <c r="M5" s="88" t="s">
        <v>296</v>
      </c>
      <c r="N5" s="89" t="str">
        <f>IFERROR(VLOOKUP(M5,Introduction!$B$24:$E$29,2,FALSE),"")</f>
        <v/>
      </c>
      <c r="O5" s="89" t="str">
        <f>IFERROR(VLOOKUP(M5,Introduction!$B$24:$E$29,4,FALSE),"")</f>
        <v/>
      </c>
    </row>
    <row r="6" spans="1:16" ht="84" x14ac:dyDescent="0.3">
      <c r="A6" s="79" t="s">
        <v>388</v>
      </c>
      <c r="B6" s="80" t="s">
        <v>62</v>
      </c>
      <c r="C6" s="81" t="str">
        <f>IFERROR(VLOOKUP(B6,Introduction!B$39:C$47,2,FALSE),"")</f>
        <v>Technologies &amp; Service Roadmap</v>
      </c>
      <c r="D6" s="82" t="s">
        <v>386</v>
      </c>
      <c r="E6" s="83">
        <v>1</v>
      </c>
      <c r="F6" s="84" t="str">
        <f>IFERROR(VLOOKUP(E6,Introduction!$B$32:$D$36,2,FALSE),"")</f>
        <v>Mandatory</v>
      </c>
      <c r="G6" s="85" t="s">
        <v>384</v>
      </c>
      <c r="H6" s="86" t="s">
        <v>12</v>
      </c>
      <c r="I6" s="86" t="s">
        <v>275</v>
      </c>
      <c r="J6" s="86" t="s">
        <v>276</v>
      </c>
      <c r="K6" s="87"/>
      <c r="L6" s="87"/>
      <c r="M6" s="88" t="s">
        <v>296</v>
      </c>
      <c r="N6" s="89" t="str">
        <f>IFERROR(VLOOKUP(M6,Introduction!$B$24:$E$29,2,FALSE),"")</f>
        <v/>
      </c>
      <c r="O6" s="89" t="str">
        <f>IFERROR(VLOOKUP(M6,Introduction!$B$24:$E$29,4,FALSE),"")</f>
        <v/>
      </c>
    </row>
    <row r="7" spans="1:16" ht="60" x14ac:dyDescent="0.3">
      <c r="A7" s="79" t="s">
        <v>390</v>
      </c>
      <c r="B7" s="80" t="s">
        <v>62</v>
      </c>
      <c r="C7" s="81" t="str">
        <f>IFERROR(VLOOKUP(B7,Introduction!B$39:C$47,2,FALSE),"")</f>
        <v>Technologies &amp; Service Roadmap</v>
      </c>
      <c r="D7" s="82" t="s">
        <v>587</v>
      </c>
      <c r="E7" s="83">
        <v>1</v>
      </c>
      <c r="F7" s="84" t="str">
        <f>IFERROR(VLOOKUP(E7,Introduction!$B$32:$D$36,2,FALSE),"")</f>
        <v>Mandatory</v>
      </c>
      <c r="G7" s="85" t="s">
        <v>384</v>
      </c>
      <c r="H7" s="86" t="s">
        <v>12</v>
      </c>
      <c r="I7" s="86" t="s">
        <v>275</v>
      </c>
      <c r="J7" s="86" t="s">
        <v>276</v>
      </c>
      <c r="K7" s="87"/>
      <c r="L7" s="87"/>
      <c r="M7" s="88" t="s">
        <v>296</v>
      </c>
      <c r="N7" s="89" t="str">
        <f>IFERROR(VLOOKUP(M7,Introduction!$B$24:$E$29,2,FALSE),"")</f>
        <v/>
      </c>
      <c r="O7" s="89" t="str">
        <f>IFERROR(VLOOKUP(M7,Introduction!$B$24:$E$29,4,FALSE),"")</f>
        <v/>
      </c>
    </row>
    <row r="8" spans="1:16" ht="84" x14ac:dyDescent="0.3">
      <c r="A8" s="79" t="s">
        <v>391</v>
      </c>
      <c r="B8" s="80" t="s">
        <v>62</v>
      </c>
      <c r="C8" s="81" t="str">
        <f>IFERROR(VLOOKUP(B8,Introduction!B$39:C$47,2,FALSE),"")</f>
        <v>Technologies &amp; Service Roadmap</v>
      </c>
      <c r="D8" s="82" t="s">
        <v>389</v>
      </c>
      <c r="E8" s="83">
        <v>1</v>
      </c>
      <c r="F8" s="84" t="str">
        <f>IFERROR(VLOOKUP(E8,Introduction!$B$32:$D$36,2,FALSE),"")</f>
        <v>Mandatory</v>
      </c>
      <c r="G8" s="85" t="s">
        <v>384</v>
      </c>
      <c r="H8" s="86" t="s">
        <v>12</v>
      </c>
      <c r="I8" s="86" t="s">
        <v>275</v>
      </c>
      <c r="J8" s="86" t="s">
        <v>276</v>
      </c>
      <c r="K8" s="87"/>
      <c r="L8" s="87"/>
      <c r="M8" s="88" t="s">
        <v>296</v>
      </c>
      <c r="N8" s="89" t="str">
        <f>IFERROR(VLOOKUP(M8,Introduction!$B$24:$E$29,2,FALSE),"")</f>
        <v/>
      </c>
      <c r="O8" s="89" t="str">
        <f>IFERROR(VLOOKUP(M8,Introduction!$B$24:$E$29,4,FALSE),"")</f>
        <v/>
      </c>
    </row>
    <row r="9" spans="1:16" ht="24" x14ac:dyDescent="0.3">
      <c r="A9" s="79" t="s">
        <v>393</v>
      </c>
      <c r="B9" s="80" t="s">
        <v>62</v>
      </c>
      <c r="C9" s="81" t="str">
        <f>IFERROR(VLOOKUP(B9,Introduction!B$39:C$47,2,FALSE),"")</f>
        <v>Technologies &amp; Service Roadmap</v>
      </c>
      <c r="D9" s="82" t="s">
        <v>588</v>
      </c>
      <c r="E9" s="83">
        <v>1</v>
      </c>
      <c r="F9" s="84" t="str">
        <f>IFERROR(VLOOKUP(E9,Introduction!$B$32:$D$36,2,FALSE),"")</f>
        <v>Mandatory</v>
      </c>
      <c r="G9" s="85" t="s">
        <v>365</v>
      </c>
      <c r="H9" s="86" t="s">
        <v>12</v>
      </c>
      <c r="I9" s="86" t="s">
        <v>277</v>
      </c>
      <c r="J9" s="86" t="s">
        <v>275</v>
      </c>
      <c r="K9" s="87"/>
      <c r="L9" s="87"/>
      <c r="M9" s="88" t="s">
        <v>296</v>
      </c>
      <c r="N9" s="89" t="str">
        <f>IFERROR(VLOOKUP(M9,Introduction!$B$24:$E$29,2,FALSE),"")</f>
        <v/>
      </c>
      <c r="O9" s="89" t="str">
        <f>IFERROR(VLOOKUP(M9,Introduction!$B$24:$E$29,4,FALSE),"")</f>
        <v/>
      </c>
    </row>
    <row r="10" spans="1:16" ht="84" x14ac:dyDescent="0.3">
      <c r="A10" s="79" t="s">
        <v>395</v>
      </c>
      <c r="B10" s="80" t="s">
        <v>62</v>
      </c>
      <c r="C10" s="81" t="str">
        <f>IFERROR(VLOOKUP(B10,Introduction!B$39:C$47,2,FALSE),"")</f>
        <v>Technologies &amp; Service Roadmap</v>
      </c>
      <c r="D10" s="82" t="s">
        <v>392</v>
      </c>
      <c r="E10" s="83">
        <v>1</v>
      </c>
      <c r="F10" s="84" t="str">
        <f>IFERROR(VLOOKUP(E10,Introduction!$B$32:$D$36,2,FALSE),"")</f>
        <v>Mandatory</v>
      </c>
      <c r="G10" s="85" t="s">
        <v>379</v>
      </c>
      <c r="H10" s="86" t="s">
        <v>12</v>
      </c>
      <c r="I10" s="86" t="s">
        <v>275</v>
      </c>
      <c r="J10" s="86" t="s">
        <v>276</v>
      </c>
      <c r="K10" s="87"/>
      <c r="L10" s="87"/>
      <c r="M10" s="88" t="s">
        <v>296</v>
      </c>
      <c r="N10" s="89" t="str">
        <f>IFERROR(VLOOKUP(M10,Introduction!$B$24:$E$29,2,FALSE),"")</f>
        <v/>
      </c>
      <c r="O10" s="89" t="str">
        <f>IFERROR(VLOOKUP(M10,Introduction!$B$24:$E$29,4,FALSE),"")</f>
        <v/>
      </c>
    </row>
    <row r="11" spans="1:16" x14ac:dyDescent="0.3">
      <c r="A11" s="79" t="s">
        <v>396</v>
      </c>
      <c r="B11" s="80" t="s">
        <v>62</v>
      </c>
      <c r="C11" s="81" t="str">
        <f>IFERROR(VLOOKUP(B11,Introduction!B$39:C$47,2,FALSE),"")</f>
        <v>Technologies &amp; Service Roadmap</v>
      </c>
      <c r="D11" s="82" t="s">
        <v>394</v>
      </c>
      <c r="E11" s="83">
        <v>1</v>
      </c>
      <c r="F11" s="84" t="str">
        <f>IFERROR(VLOOKUP(E11,Introduction!$B$32:$D$36,2,FALSE),"")</f>
        <v>Mandatory</v>
      </c>
      <c r="G11" s="85" t="s">
        <v>384</v>
      </c>
      <c r="H11" s="86" t="s">
        <v>12</v>
      </c>
      <c r="I11" s="86" t="s">
        <v>275</v>
      </c>
      <c r="J11" s="86" t="s">
        <v>276</v>
      </c>
      <c r="K11" s="87"/>
      <c r="L11" s="87"/>
      <c r="M11" s="88" t="s">
        <v>296</v>
      </c>
      <c r="N11" s="89" t="str">
        <f>IFERROR(VLOOKUP(M11,Introduction!$B$24:$E$29,2,FALSE),"")</f>
        <v/>
      </c>
      <c r="O11" s="89" t="str">
        <f>IFERROR(VLOOKUP(M11,Introduction!$B$24:$E$29,4,FALSE),"")</f>
        <v/>
      </c>
    </row>
    <row r="12" spans="1:16" ht="60" x14ac:dyDescent="0.3">
      <c r="A12" s="79" t="s">
        <v>397</v>
      </c>
      <c r="B12" s="80" t="s">
        <v>62</v>
      </c>
      <c r="C12" s="81" t="str">
        <f>IFERROR(VLOOKUP(B12,Introduction!B$39:C$47,2,FALSE),"")</f>
        <v>Technologies &amp; Service Roadmap</v>
      </c>
      <c r="D12" s="82" t="s">
        <v>312</v>
      </c>
      <c r="E12" s="83">
        <v>1</v>
      </c>
      <c r="F12" s="84" t="str">
        <f>IFERROR(VLOOKUP(E12,Introduction!$B$32:$D$36,2,FALSE),"")</f>
        <v>Mandatory</v>
      </c>
      <c r="G12" s="85" t="s">
        <v>379</v>
      </c>
      <c r="H12" s="86" t="s">
        <v>12</v>
      </c>
      <c r="I12" s="86" t="s">
        <v>275</v>
      </c>
      <c r="J12" s="86" t="s">
        <v>276</v>
      </c>
      <c r="K12" s="87"/>
      <c r="L12" s="87"/>
      <c r="M12" s="88" t="s">
        <v>296</v>
      </c>
      <c r="N12" s="89" t="str">
        <f>IFERROR(VLOOKUP(M12,Introduction!$B$24:$E$29,2,FALSE),"")</f>
        <v/>
      </c>
      <c r="O12" s="89" t="str">
        <f>IFERROR(VLOOKUP(M12,Introduction!$B$24:$E$29,4,FALSE),"")</f>
        <v/>
      </c>
    </row>
    <row r="13" spans="1:16" x14ac:dyDescent="0.3">
      <c r="A13" s="79" t="s">
        <v>398</v>
      </c>
      <c r="B13" s="80" t="s">
        <v>62</v>
      </c>
      <c r="C13" s="81" t="str">
        <f>IFERROR(VLOOKUP(B13,Introduction!B$39:C$47,2,FALSE),"")</f>
        <v>Technologies &amp; Service Roadmap</v>
      </c>
      <c r="D13" s="82" t="s">
        <v>589</v>
      </c>
      <c r="E13" s="83">
        <v>1</v>
      </c>
      <c r="F13" s="84" t="str">
        <f>IFERROR(VLOOKUP(E13,Introduction!$B$32:$D$36,2,FALSE),"")</f>
        <v>Mandatory</v>
      </c>
      <c r="G13" s="85" t="s">
        <v>382</v>
      </c>
      <c r="H13" s="86" t="s">
        <v>18</v>
      </c>
      <c r="I13" s="86" t="s">
        <v>275</v>
      </c>
      <c r="J13" s="86" t="s">
        <v>276</v>
      </c>
      <c r="K13" s="87"/>
      <c r="L13" s="87"/>
      <c r="M13" s="88" t="s">
        <v>296</v>
      </c>
      <c r="N13" s="89" t="str">
        <f>IFERROR(VLOOKUP(M13,Introduction!$B$24:$E$29,2,FALSE),"")</f>
        <v/>
      </c>
      <c r="O13" s="89" t="str">
        <f>IFERROR(VLOOKUP(M13,Introduction!$B$24:$E$29,4,FALSE),"")</f>
        <v/>
      </c>
    </row>
    <row r="14" spans="1:16" ht="72" x14ac:dyDescent="0.3">
      <c r="A14" s="79" t="s">
        <v>401</v>
      </c>
      <c r="B14" s="80" t="s">
        <v>62</v>
      </c>
      <c r="C14" s="81" t="str">
        <f>IFERROR(VLOOKUP(B14,Introduction!B$39:C$47,2,FALSE),"")</f>
        <v>Technologies &amp; Service Roadmap</v>
      </c>
      <c r="D14" s="82" t="s">
        <v>378</v>
      </c>
      <c r="E14" s="83">
        <v>1</v>
      </c>
      <c r="F14" s="84" t="str">
        <f>IFERROR(VLOOKUP(E14,Introduction!$B$32:$D$36,2,FALSE),"")</f>
        <v>Mandatory</v>
      </c>
      <c r="G14" s="85" t="s">
        <v>382</v>
      </c>
      <c r="H14" s="86" t="s">
        <v>18</v>
      </c>
      <c r="I14" s="86" t="s">
        <v>275</v>
      </c>
      <c r="J14" s="86" t="s">
        <v>276</v>
      </c>
      <c r="K14" s="87"/>
      <c r="L14" s="87"/>
      <c r="M14" s="88" t="s">
        <v>296</v>
      </c>
      <c r="N14" s="89" t="str">
        <f>IFERROR(VLOOKUP(M14,Introduction!$B$24:$E$29,2,FALSE),"")</f>
        <v/>
      </c>
      <c r="O14" s="89" t="str">
        <f>IFERROR(VLOOKUP(M14,Introduction!$B$24:$E$29,4,FALSE),"")</f>
        <v/>
      </c>
    </row>
    <row r="15" spans="1:16" x14ac:dyDescent="0.3">
      <c r="A15" s="79" t="s">
        <v>403</v>
      </c>
      <c r="B15" s="80" t="s">
        <v>62</v>
      </c>
      <c r="C15" s="81" t="str">
        <f>IFERROR(VLOOKUP(B15,Introduction!B$39:C$47,2,FALSE),"")</f>
        <v>Technologies &amp; Service Roadmap</v>
      </c>
      <c r="D15" s="82" t="s">
        <v>399</v>
      </c>
      <c r="E15" s="83">
        <v>1</v>
      </c>
      <c r="F15" s="84" t="str">
        <f>IFERROR(VLOOKUP(E15,Introduction!$B$32:$D$36,2,FALSE),"")</f>
        <v>Mandatory</v>
      </c>
      <c r="G15" s="85" t="s">
        <v>400</v>
      </c>
      <c r="H15" s="86" t="s">
        <v>18</v>
      </c>
      <c r="I15" s="86" t="s">
        <v>275</v>
      </c>
      <c r="J15" s="86" t="s">
        <v>276</v>
      </c>
      <c r="K15" s="87"/>
      <c r="L15" s="87"/>
      <c r="M15" s="88" t="s">
        <v>296</v>
      </c>
      <c r="N15" s="89" t="str">
        <f>IFERROR(VLOOKUP(M15,Introduction!$B$24:$E$29,2,FALSE),"")</f>
        <v/>
      </c>
      <c r="O15" s="89" t="str">
        <f>IFERROR(VLOOKUP(M15,Introduction!$B$24:$E$29,4,FALSE),"")</f>
        <v/>
      </c>
    </row>
    <row r="16" spans="1:16" x14ac:dyDescent="0.3">
      <c r="A16" s="79" t="s">
        <v>405</v>
      </c>
      <c r="B16" s="80" t="s">
        <v>62</v>
      </c>
      <c r="C16" s="81" t="str">
        <f>IFERROR(VLOOKUP(B16,Introduction!B$39:C$47,2,FALSE),"")</f>
        <v>Technologies &amp; Service Roadmap</v>
      </c>
      <c r="D16" s="82" t="s">
        <v>402</v>
      </c>
      <c r="E16" s="83">
        <v>1</v>
      </c>
      <c r="F16" s="84" t="str">
        <f>IFERROR(VLOOKUP(E16,Introduction!$B$32:$D$36,2,FALSE),"")</f>
        <v>Mandatory</v>
      </c>
      <c r="G16" s="85" t="s">
        <v>400</v>
      </c>
      <c r="H16" s="86" t="s">
        <v>18</v>
      </c>
      <c r="I16" s="86" t="s">
        <v>275</v>
      </c>
      <c r="J16" s="86" t="s">
        <v>276</v>
      </c>
      <c r="K16" s="87"/>
      <c r="L16" s="87"/>
      <c r="M16" s="88" t="s">
        <v>296</v>
      </c>
      <c r="N16" s="89" t="str">
        <f>IFERROR(VLOOKUP(M16,Introduction!$B$24:$E$29,2,FALSE),"")</f>
        <v/>
      </c>
      <c r="O16" s="89" t="str">
        <f>IFERROR(VLOOKUP(M16,Introduction!$B$24:$E$29,4,FALSE),"")</f>
        <v/>
      </c>
    </row>
    <row r="17" spans="1:15" x14ac:dyDescent="0.3">
      <c r="A17" s="79" t="s">
        <v>407</v>
      </c>
      <c r="B17" s="80" t="s">
        <v>62</v>
      </c>
      <c r="C17" s="81" t="str">
        <f>IFERROR(VLOOKUP(B17,Introduction!B$39:C$47,2,FALSE),"")</f>
        <v>Technologies &amp; Service Roadmap</v>
      </c>
      <c r="D17" s="82" t="s">
        <v>404</v>
      </c>
      <c r="E17" s="83">
        <v>1</v>
      </c>
      <c r="F17" s="84" t="str">
        <f>IFERROR(VLOOKUP(E17,Introduction!$B$32:$D$36,2,FALSE),"")</f>
        <v>Mandatory</v>
      </c>
      <c r="G17" s="85" t="s">
        <v>400</v>
      </c>
      <c r="H17" s="86" t="s">
        <v>18</v>
      </c>
      <c r="I17" s="86" t="s">
        <v>275</v>
      </c>
      <c r="J17" s="86" t="s">
        <v>276</v>
      </c>
      <c r="K17" s="87"/>
      <c r="L17" s="87"/>
      <c r="M17" s="88" t="s">
        <v>296</v>
      </c>
      <c r="N17" s="89" t="str">
        <f>IFERROR(VLOOKUP(M17,Introduction!$B$24:$E$29,2,FALSE),"")</f>
        <v/>
      </c>
      <c r="O17" s="89" t="str">
        <f>IFERROR(VLOOKUP(M17,Introduction!$B$24:$E$29,4,FALSE),"")</f>
        <v/>
      </c>
    </row>
    <row r="18" spans="1:15" x14ac:dyDescent="0.3">
      <c r="A18" s="79" t="s">
        <v>409</v>
      </c>
      <c r="B18" s="80" t="s">
        <v>62</v>
      </c>
      <c r="C18" s="81" t="str">
        <f>IFERROR(VLOOKUP(B18,Introduction!B$39:C$47,2,FALSE),"")</f>
        <v>Technologies &amp; Service Roadmap</v>
      </c>
      <c r="D18" s="82" t="s">
        <v>406</v>
      </c>
      <c r="E18" s="83">
        <v>1</v>
      </c>
      <c r="F18" s="84" t="str">
        <f>IFERROR(VLOOKUP(E18,Introduction!$B$32:$D$36,2,FALSE),"")</f>
        <v>Mandatory</v>
      </c>
      <c r="G18" s="85" t="s">
        <v>400</v>
      </c>
      <c r="H18" s="86" t="s">
        <v>18</v>
      </c>
      <c r="I18" s="86" t="s">
        <v>275</v>
      </c>
      <c r="J18" s="86" t="s">
        <v>276</v>
      </c>
      <c r="K18" s="87"/>
      <c r="L18" s="87"/>
      <c r="M18" s="88" t="s">
        <v>296</v>
      </c>
      <c r="N18" s="89" t="str">
        <f>IFERROR(VLOOKUP(M18,Introduction!$B$24:$E$29,2,FALSE),"")</f>
        <v/>
      </c>
      <c r="O18" s="89" t="str">
        <f>IFERROR(VLOOKUP(M18,Introduction!$B$24:$E$29,4,FALSE),"")</f>
        <v/>
      </c>
    </row>
    <row r="19" spans="1:15" x14ac:dyDescent="0.3">
      <c r="A19" s="79" t="s">
        <v>411</v>
      </c>
      <c r="B19" s="80" t="s">
        <v>62</v>
      </c>
      <c r="C19" s="81" t="str">
        <f>IFERROR(VLOOKUP(B19,Introduction!B$39:C$47,2,FALSE),"")</f>
        <v>Technologies &amp; Service Roadmap</v>
      </c>
      <c r="D19" s="82" t="s">
        <v>408</v>
      </c>
      <c r="E19" s="83">
        <v>1</v>
      </c>
      <c r="F19" s="84" t="str">
        <f>IFERROR(VLOOKUP(E19,Introduction!$B$32:$D$36,2,FALSE),"")</f>
        <v>Mandatory</v>
      </c>
      <c r="G19" s="85" t="s">
        <v>400</v>
      </c>
      <c r="H19" s="86" t="s">
        <v>18</v>
      </c>
      <c r="I19" s="86" t="s">
        <v>275</v>
      </c>
      <c r="J19" s="86" t="s">
        <v>276</v>
      </c>
      <c r="K19" s="87"/>
      <c r="L19" s="87"/>
      <c r="M19" s="88" t="s">
        <v>296</v>
      </c>
      <c r="N19" s="89" t="str">
        <f>IFERROR(VLOOKUP(M19,Introduction!$B$24:$E$29,2,FALSE),"")</f>
        <v/>
      </c>
      <c r="O19" s="89" t="str">
        <f>IFERROR(VLOOKUP(M19,Introduction!$B$24:$E$29,4,FALSE),"")</f>
        <v/>
      </c>
    </row>
    <row r="20" spans="1:15" x14ac:dyDescent="0.3">
      <c r="A20" s="79" t="s">
        <v>414</v>
      </c>
      <c r="B20" s="80" t="s">
        <v>62</v>
      </c>
      <c r="C20" s="81" t="str">
        <f>IFERROR(VLOOKUP(B20,Introduction!B$39:C$47,2,FALSE),"")</f>
        <v>Technologies &amp; Service Roadmap</v>
      </c>
      <c r="D20" s="82" t="s">
        <v>410</v>
      </c>
      <c r="E20" s="83">
        <v>1</v>
      </c>
      <c r="F20" s="84" t="str">
        <f>IFERROR(VLOOKUP(E20,Introduction!$B$32:$D$36,2,FALSE),"")</f>
        <v>Mandatory</v>
      </c>
      <c r="G20" s="85" t="s">
        <v>400</v>
      </c>
      <c r="H20" s="86" t="s">
        <v>18</v>
      </c>
      <c r="I20" s="86" t="s">
        <v>275</v>
      </c>
      <c r="J20" s="86" t="s">
        <v>276</v>
      </c>
      <c r="K20" s="87"/>
      <c r="L20" s="87"/>
      <c r="M20" s="88" t="s">
        <v>296</v>
      </c>
      <c r="N20" s="89" t="str">
        <f>IFERROR(VLOOKUP(M20,Introduction!$B$24:$E$29,2,FALSE),"")</f>
        <v/>
      </c>
      <c r="O20" s="89" t="str">
        <f>IFERROR(VLOOKUP(M20,Introduction!$B$24:$E$29,4,FALSE),"")</f>
        <v/>
      </c>
    </row>
    <row r="21" spans="1:15" x14ac:dyDescent="0.3">
      <c r="A21" s="79" t="s">
        <v>416</v>
      </c>
      <c r="B21" s="80" t="s">
        <v>62</v>
      </c>
      <c r="C21" s="81" t="str">
        <f>IFERROR(VLOOKUP(B21,Introduction!B$39:C$47,2,FALSE),"")</f>
        <v>Technologies &amp; Service Roadmap</v>
      </c>
      <c r="D21" s="82" t="s">
        <v>412</v>
      </c>
      <c r="E21" s="83">
        <v>1</v>
      </c>
      <c r="F21" s="84" t="str">
        <f>IFERROR(VLOOKUP(E21,Introduction!$B$32:$D$36,2,FALSE),"")</f>
        <v>Mandatory</v>
      </c>
      <c r="G21" s="85" t="s">
        <v>413</v>
      </c>
      <c r="H21" s="86" t="s">
        <v>18</v>
      </c>
      <c r="I21" s="86" t="s">
        <v>275</v>
      </c>
      <c r="J21" s="86" t="s">
        <v>276</v>
      </c>
      <c r="K21" s="87"/>
      <c r="L21" s="87"/>
      <c r="M21" s="88" t="s">
        <v>296</v>
      </c>
      <c r="N21" s="89" t="str">
        <f>IFERROR(VLOOKUP(M21,Introduction!$B$24:$E$29,2,FALSE),"")</f>
        <v/>
      </c>
      <c r="O21" s="89" t="str">
        <f>IFERROR(VLOOKUP(M21,Introduction!$B$24:$E$29,4,FALSE),"")</f>
        <v/>
      </c>
    </row>
    <row r="22" spans="1:15" x14ac:dyDescent="0.3">
      <c r="A22" s="79" t="s">
        <v>419</v>
      </c>
      <c r="B22" s="80" t="s">
        <v>62</v>
      </c>
      <c r="C22" s="81" t="str">
        <f>IFERROR(VLOOKUP(B22,Introduction!B$39:C$47,2,FALSE),"")</f>
        <v>Technologies &amp; Service Roadmap</v>
      </c>
      <c r="D22" s="82" t="s">
        <v>579</v>
      </c>
      <c r="E22" s="83">
        <v>1</v>
      </c>
      <c r="F22" s="84" t="str">
        <f>IFERROR(VLOOKUP(E22,Introduction!$B$32:$D$36,2,FALSE),"")</f>
        <v>Mandatory</v>
      </c>
      <c r="G22" s="85" t="s">
        <v>415</v>
      </c>
      <c r="H22" s="86" t="s">
        <v>18</v>
      </c>
      <c r="I22" s="86" t="s">
        <v>275</v>
      </c>
      <c r="J22" s="86" t="s">
        <v>276</v>
      </c>
      <c r="K22" s="87"/>
      <c r="L22" s="87"/>
      <c r="M22" s="88" t="s">
        <v>296</v>
      </c>
      <c r="N22" s="89" t="str">
        <f>IFERROR(VLOOKUP(M22,Introduction!$B$24:$E$29,2,FALSE),"")</f>
        <v/>
      </c>
      <c r="O22" s="89" t="str">
        <f>IFERROR(VLOOKUP(M22,Introduction!$B$24:$E$29,4,FALSE),"")</f>
        <v/>
      </c>
    </row>
    <row r="23" spans="1:15" x14ac:dyDescent="0.3">
      <c r="A23" s="79" t="s">
        <v>420</v>
      </c>
      <c r="B23" s="80" t="s">
        <v>62</v>
      </c>
      <c r="C23" s="81" t="str">
        <f>IFERROR(VLOOKUP(B23,Introduction!B$39:C$47,2,FALSE),"")</f>
        <v>Technologies &amp; Service Roadmap</v>
      </c>
      <c r="D23" s="82" t="s">
        <v>417</v>
      </c>
      <c r="E23" s="83">
        <v>1</v>
      </c>
      <c r="F23" s="84" t="str">
        <f>IFERROR(VLOOKUP(E23,Introduction!$B$32:$D$36,2,FALSE),"")</f>
        <v>Mandatory</v>
      </c>
      <c r="G23" s="85" t="s">
        <v>418</v>
      </c>
      <c r="H23" s="86" t="s">
        <v>18</v>
      </c>
      <c r="I23" s="86" t="s">
        <v>275</v>
      </c>
      <c r="J23" s="86" t="s">
        <v>276</v>
      </c>
      <c r="K23" s="87"/>
      <c r="L23" s="87"/>
      <c r="M23" s="88" t="s">
        <v>296</v>
      </c>
      <c r="N23" s="89" t="str">
        <f>IFERROR(VLOOKUP(M23,Introduction!$B$24:$E$29,2,FALSE),"")</f>
        <v/>
      </c>
      <c r="O23" s="89" t="str">
        <f>IFERROR(VLOOKUP(M23,Introduction!$B$24:$E$29,4,FALSE),"")</f>
        <v/>
      </c>
    </row>
    <row r="24" spans="1:15" x14ac:dyDescent="0.3">
      <c r="A24" s="79" t="s">
        <v>422</v>
      </c>
      <c r="B24" s="80" t="s">
        <v>62</v>
      </c>
      <c r="C24" s="81" t="str">
        <f>IFERROR(VLOOKUP(B24,Introduction!B$39:C$47,2,FALSE),"")</f>
        <v>Technologies &amp; Service Roadmap</v>
      </c>
      <c r="D24" s="82" t="s">
        <v>590</v>
      </c>
      <c r="E24" s="83">
        <v>1</v>
      </c>
      <c r="F24" s="84" t="str">
        <f>IFERROR(VLOOKUP(E24,Introduction!$B$32:$D$36,2,FALSE),"")</f>
        <v>Mandatory</v>
      </c>
      <c r="G24" s="85" t="s">
        <v>418</v>
      </c>
      <c r="H24" s="86" t="s">
        <v>18</v>
      </c>
      <c r="I24" s="86" t="s">
        <v>275</v>
      </c>
      <c r="J24" s="86" t="s">
        <v>276</v>
      </c>
      <c r="K24" s="87"/>
      <c r="L24" s="87"/>
      <c r="M24" s="88" t="s">
        <v>296</v>
      </c>
      <c r="N24" s="89" t="str">
        <f>IFERROR(VLOOKUP(M24,Introduction!$B$24:$E$29,2,FALSE),"")</f>
        <v/>
      </c>
      <c r="O24" s="89" t="str">
        <f>IFERROR(VLOOKUP(M24,Introduction!$B$24:$E$29,4,FALSE),"")</f>
        <v/>
      </c>
    </row>
    <row r="25" spans="1:15" x14ac:dyDescent="0.3">
      <c r="A25" s="79" t="s">
        <v>424</v>
      </c>
      <c r="B25" s="80" t="s">
        <v>62</v>
      </c>
      <c r="C25" s="81" t="str">
        <f>IFERROR(VLOOKUP(B25,Introduction!B$39:C$47,2,FALSE),"")</f>
        <v>Technologies &amp; Service Roadmap</v>
      </c>
      <c r="D25" s="82" t="s">
        <v>421</v>
      </c>
      <c r="E25" s="83">
        <v>1</v>
      </c>
      <c r="F25" s="84" t="str">
        <f>IFERROR(VLOOKUP(E25,Introduction!$B$32:$D$36,2,FALSE),"")</f>
        <v>Mandatory</v>
      </c>
      <c r="G25" s="85" t="s">
        <v>379</v>
      </c>
      <c r="H25" s="86" t="s">
        <v>18</v>
      </c>
      <c r="I25" s="86" t="s">
        <v>275</v>
      </c>
      <c r="J25" s="86" t="s">
        <v>276</v>
      </c>
      <c r="K25" s="87"/>
      <c r="L25" s="87"/>
      <c r="M25" s="88" t="s">
        <v>296</v>
      </c>
      <c r="N25" s="89" t="str">
        <f>IFERROR(VLOOKUP(M25,Introduction!$B$24:$E$29,2,FALSE),"")</f>
        <v/>
      </c>
      <c r="O25" s="89" t="str">
        <f>IFERROR(VLOOKUP(M25,Introduction!$B$24:$E$29,4,FALSE),"")</f>
        <v/>
      </c>
    </row>
    <row r="26" spans="1:15" s="66" customFormat="1" x14ac:dyDescent="0.3">
      <c r="A26" s="79" t="s">
        <v>426</v>
      </c>
      <c r="B26" s="80" t="s">
        <v>62</v>
      </c>
      <c r="C26" s="81" t="str">
        <f>IFERROR(VLOOKUP(B26,Introduction!B$39:C$47,2,FALSE),"")</f>
        <v>Technologies &amp; Service Roadmap</v>
      </c>
      <c r="D26" s="82" t="s">
        <v>423</v>
      </c>
      <c r="E26" s="83">
        <v>1</v>
      </c>
      <c r="F26" s="84" t="str">
        <f>IFERROR(VLOOKUP(E26,Introduction!$B$32:$D$36,2,FALSE),"")</f>
        <v>Mandatory</v>
      </c>
      <c r="G26" s="85" t="s">
        <v>379</v>
      </c>
      <c r="H26" s="86" t="s">
        <v>18</v>
      </c>
      <c r="I26" s="86" t="s">
        <v>275</v>
      </c>
      <c r="J26" s="86" t="s">
        <v>276</v>
      </c>
      <c r="K26" s="87"/>
      <c r="L26" s="87"/>
      <c r="M26" s="88" t="s">
        <v>296</v>
      </c>
      <c r="N26" s="89" t="str">
        <f>IFERROR(VLOOKUP(M26,Introduction!$B$24:$E$29,2,FALSE),"")</f>
        <v/>
      </c>
      <c r="O26" s="89" t="str">
        <f>IFERROR(VLOOKUP(M26,Introduction!$B$24:$E$29,4,FALSE),"")</f>
        <v/>
      </c>
    </row>
    <row r="27" spans="1:15" x14ac:dyDescent="0.3">
      <c r="A27" s="79" t="s">
        <v>428</v>
      </c>
      <c r="B27" s="80" t="s">
        <v>62</v>
      </c>
      <c r="C27" s="81" t="str">
        <f>IFERROR(VLOOKUP(B27,Introduction!B$39:C$47,2,FALSE),"")</f>
        <v>Technologies &amp; Service Roadmap</v>
      </c>
      <c r="D27" s="82" t="s">
        <v>425</v>
      </c>
      <c r="E27" s="83">
        <v>1</v>
      </c>
      <c r="F27" s="84" t="str">
        <f>IFERROR(VLOOKUP(E27,Introduction!$B$32:$D$36,2,FALSE),"")</f>
        <v>Mandatory</v>
      </c>
      <c r="G27" s="85" t="s">
        <v>379</v>
      </c>
      <c r="H27" s="86" t="s">
        <v>18</v>
      </c>
      <c r="I27" s="86" t="s">
        <v>275</v>
      </c>
      <c r="J27" s="86" t="s">
        <v>276</v>
      </c>
      <c r="K27" s="87"/>
      <c r="L27" s="87"/>
      <c r="M27" s="88" t="s">
        <v>296</v>
      </c>
      <c r="N27" s="89" t="str">
        <f>IFERROR(VLOOKUP(M27,Introduction!$B$24:$E$29,2,FALSE),"")</f>
        <v/>
      </c>
      <c r="O27" s="89" t="str">
        <f>IFERROR(VLOOKUP(M27,Introduction!$B$24:$E$29,4,FALSE),"")</f>
        <v/>
      </c>
    </row>
    <row r="28" spans="1:15" x14ac:dyDescent="0.3">
      <c r="A28" s="79" t="s">
        <v>431</v>
      </c>
      <c r="B28" s="80" t="s">
        <v>62</v>
      </c>
      <c r="C28" s="81" t="str">
        <f>IFERROR(VLOOKUP(B28,Introduction!B$39:C$47,2,FALSE),"")</f>
        <v>Technologies &amp; Service Roadmap</v>
      </c>
      <c r="D28" s="82" t="s">
        <v>427</v>
      </c>
      <c r="E28" s="83">
        <v>1</v>
      </c>
      <c r="F28" s="84" t="str">
        <f>IFERROR(VLOOKUP(E28,Introduction!$B$32:$D$36,2,FALSE),"")</f>
        <v>Mandatory</v>
      </c>
      <c r="G28" s="85" t="s">
        <v>379</v>
      </c>
      <c r="H28" s="86" t="s">
        <v>18</v>
      </c>
      <c r="I28" s="86" t="s">
        <v>275</v>
      </c>
      <c r="J28" s="86" t="s">
        <v>276</v>
      </c>
      <c r="K28" s="87"/>
      <c r="L28" s="87"/>
      <c r="M28" s="88" t="s">
        <v>296</v>
      </c>
      <c r="N28" s="89" t="str">
        <f>IFERROR(VLOOKUP(M28,Introduction!$B$24:$E$29,2,FALSE),"")</f>
        <v/>
      </c>
      <c r="O28" s="89" t="str">
        <f>IFERROR(VLOOKUP(M28,Introduction!$B$24:$E$29,4,FALSE),"")</f>
        <v/>
      </c>
    </row>
    <row r="29" spans="1:15" x14ac:dyDescent="0.3">
      <c r="A29" s="79" t="s">
        <v>434</v>
      </c>
      <c r="B29" s="80" t="s">
        <v>62</v>
      </c>
      <c r="C29" s="81" t="str">
        <f>IFERROR(VLOOKUP(B29,Introduction!B$39:C$47,2,FALSE),"")</f>
        <v>Technologies &amp; Service Roadmap</v>
      </c>
      <c r="D29" s="82" t="s">
        <v>429</v>
      </c>
      <c r="E29" s="83">
        <v>1</v>
      </c>
      <c r="F29" s="84" t="str">
        <f>IFERROR(VLOOKUP(E29,Introduction!$B$32:$D$36,2,FALSE),"")</f>
        <v>Mandatory</v>
      </c>
      <c r="G29" s="85" t="s">
        <v>430</v>
      </c>
      <c r="H29" s="86" t="s">
        <v>18</v>
      </c>
      <c r="I29" s="86" t="s">
        <v>275</v>
      </c>
      <c r="J29" s="86" t="s">
        <v>276</v>
      </c>
      <c r="K29" s="87"/>
      <c r="L29" s="87"/>
      <c r="M29" s="88" t="s">
        <v>296</v>
      </c>
      <c r="N29" s="89" t="str">
        <f>IFERROR(VLOOKUP(M29,Introduction!$B$24:$E$29,2,FALSE),"")</f>
        <v/>
      </c>
      <c r="O29" s="89" t="str">
        <f>IFERROR(VLOOKUP(M29,Introduction!$B$24:$E$29,4,FALSE),"")</f>
        <v/>
      </c>
    </row>
    <row r="30" spans="1:15" x14ac:dyDescent="0.3">
      <c r="A30" s="79" t="s">
        <v>436</v>
      </c>
      <c r="B30" s="80" t="s">
        <v>62</v>
      </c>
      <c r="C30" s="81" t="str">
        <f>IFERROR(VLOOKUP(B30,Introduction!B$39:C$47,2,FALSE),"")</f>
        <v>Technologies &amp; Service Roadmap</v>
      </c>
      <c r="D30" s="82" t="s">
        <v>432</v>
      </c>
      <c r="E30" s="83">
        <v>1</v>
      </c>
      <c r="F30" s="84" t="str">
        <f>IFERROR(VLOOKUP(E30,Introduction!$B$32:$D$36,2,FALSE),"")</f>
        <v>Mandatory</v>
      </c>
      <c r="G30" s="85" t="s">
        <v>433</v>
      </c>
      <c r="H30" s="86" t="s">
        <v>18</v>
      </c>
      <c r="I30" s="86" t="s">
        <v>275</v>
      </c>
      <c r="J30" s="86" t="s">
        <v>276</v>
      </c>
      <c r="K30" s="87"/>
      <c r="L30" s="87"/>
      <c r="M30" s="88" t="s">
        <v>296</v>
      </c>
      <c r="N30" s="89" t="str">
        <f>IFERROR(VLOOKUP(M30,Introduction!$B$24:$E$29,2,FALSE),"")</f>
        <v/>
      </c>
      <c r="O30" s="89" t="str">
        <f>IFERROR(VLOOKUP(M30,Introduction!$B$24:$E$29,4,FALSE),"")</f>
        <v/>
      </c>
    </row>
    <row r="31" spans="1:15" x14ac:dyDescent="0.3">
      <c r="A31" s="79" t="s">
        <v>438</v>
      </c>
      <c r="B31" s="80" t="s">
        <v>62</v>
      </c>
      <c r="C31" s="81" t="str">
        <f>IFERROR(VLOOKUP(B31,Introduction!B$39:C$47,2,FALSE),"")</f>
        <v>Technologies &amp; Service Roadmap</v>
      </c>
      <c r="D31" s="82" t="s">
        <v>435</v>
      </c>
      <c r="E31" s="83">
        <v>1</v>
      </c>
      <c r="F31" s="84" t="str">
        <f>IFERROR(VLOOKUP(E31,Introduction!$B$32:$D$36,2,FALSE),"")</f>
        <v>Mandatory</v>
      </c>
      <c r="G31" s="85" t="s">
        <v>433</v>
      </c>
      <c r="H31" s="86" t="s">
        <v>18</v>
      </c>
      <c r="I31" s="86" t="s">
        <v>275</v>
      </c>
      <c r="J31" s="86" t="s">
        <v>276</v>
      </c>
      <c r="K31" s="87"/>
      <c r="L31" s="87"/>
      <c r="M31" s="88" t="s">
        <v>296</v>
      </c>
      <c r="N31" s="89" t="str">
        <f>IFERROR(VLOOKUP(M31,Introduction!$B$24:$E$29,2,FALSE),"")</f>
        <v/>
      </c>
      <c r="O31" s="89" t="str">
        <f>IFERROR(VLOOKUP(M31,Introduction!$B$24:$E$29,4,FALSE),"")</f>
        <v/>
      </c>
    </row>
    <row r="32" spans="1:15" s="67" customFormat="1" x14ac:dyDescent="0.3">
      <c r="A32" s="79" t="s">
        <v>440</v>
      </c>
      <c r="B32" s="80" t="s">
        <v>62</v>
      </c>
      <c r="C32" s="81" t="str">
        <f>IFERROR(VLOOKUP(B32,Introduction!B$39:C$47,2,FALSE),"")</f>
        <v>Technologies &amp; Service Roadmap</v>
      </c>
      <c r="D32" s="82" t="s">
        <v>437</v>
      </c>
      <c r="E32" s="83">
        <v>1</v>
      </c>
      <c r="F32" s="84" t="str">
        <f>IFERROR(VLOOKUP(E32,Introduction!$B$32:$D$36,2,FALSE),"")</f>
        <v>Mandatory</v>
      </c>
      <c r="G32" s="85" t="s">
        <v>433</v>
      </c>
      <c r="H32" s="86" t="s">
        <v>18</v>
      </c>
      <c r="I32" s="86" t="s">
        <v>275</v>
      </c>
      <c r="J32" s="86" t="s">
        <v>276</v>
      </c>
      <c r="K32" s="87"/>
      <c r="L32" s="87"/>
      <c r="M32" s="88" t="s">
        <v>296</v>
      </c>
      <c r="N32" s="89" t="str">
        <f>IFERROR(VLOOKUP(M32,Introduction!$B$24:$E$29,2,FALSE),"")</f>
        <v/>
      </c>
      <c r="O32" s="89" t="str">
        <f>IFERROR(VLOOKUP(M32,Introduction!$B$24:$E$29,4,FALSE),"")</f>
        <v/>
      </c>
    </row>
    <row r="33" spans="1:15" s="67" customFormat="1" x14ac:dyDescent="0.3">
      <c r="A33" s="79" t="s">
        <v>442</v>
      </c>
      <c r="B33" s="80" t="s">
        <v>62</v>
      </c>
      <c r="C33" s="81" t="str">
        <f>IFERROR(VLOOKUP(B33,Introduction!B$39:C$47,2,FALSE),"")</f>
        <v>Technologies &amp; Service Roadmap</v>
      </c>
      <c r="D33" s="82" t="s">
        <v>439</v>
      </c>
      <c r="E33" s="83">
        <v>1</v>
      </c>
      <c r="F33" s="84" t="str">
        <f>IFERROR(VLOOKUP(E33,Introduction!$B$32:$D$36,2,FALSE),"")</f>
        <v>Mandatory</v>
      </c>
      <c r="G33" s="85" t="s">
        <v>433</v>
      </c>
      <c r="H33" s="86" t="s">
        <v>18</v>
      </c>
      <c r="I33" s="86" t="s">
        <v>275</v>
      </c>
      <c r="J33" s="86" t="s">
        <v>276</v>
      </c>
      <c r="K33" s="87"/>
      <c r="L33" s="87"/>
      <c r="M33" s="88" t="s">
        <v>296</v>
      </c>
      <c r="N33" s="89" t="str">
        <f>IFERROR(VLOOKUP(M33,Introduction!$B$24:$E$29,2,FALSE),"")</f>
        <v/>
      </c>
      <c r="O33" s="89" t="str">
        <f>IFERROR(VLOOKUP(M33,Introduction!$B$24:$E$29,4,FALSE),"")</f>
        <v/>
      </c>
    </row>
    <row r="34" spans="1:15" s="67" customFormat="1" x14ac:dyDescent="0.3">
      <c r="A34" s="79" t="s">
        <v>445</v>
      </c>
      <c r="B34" s="80" t="s">
        <v>62</v>
      </c>
      <c r="C34" s="81" t="str">
        <f>IFERROR(VLOOKUP(B34,Introduction!B$39:C$47,2,FALSE),"")</f>
        <v>Technologies &amp; Service Roadmap</v>
      </c>
      <c r="D34" s="82" t="s">
        <v>441</v>
      </c>
      <c r="E34" s="83">
        <v>1</v>
      </c>
      <c r="F34" s="84" t="str">
        <f>IFERROR(VLOOKUP(E34,Introduction!$B$32:$D$36,2,FALSE),"")</f>
        <v>Mandatory</v>
      </c>
      <c r="G34" s="85" t="s">
        <v>433</v>
      </c>
      <c r="H34" s="86" t="s">
        <v>18</v>
      </c>
      <c r="I34" s="86" t="s">
        <v>275</v>
      </c>
      <c r="J34" s="86" t="s">
        <v>276</v>
      </c>
      <c r="K34" s="87"/>
      <c r="L34" s="87"/>
      <c r="M34" s="88" t="s">
        <v>296</v>
      </c>
      <c r="N34" s="89" t="str">
        <f>IFERROR(VLOOKUP(M34,Introduction!$B$24:$E$29,2,FALSE),"")</f>
        <v/>
      </c>
      <c r="O34" s="89" t="str">
        <f>IFERROR(VLOOKUP(M34,Introduction!$B$24:$E$29,4,FALSE),"")</f>
        <v/>
      </c>
    </row>
    <row r="35" spans="1:15" x14ac:dyDescent="0.3">
      <c r="A35" s="79" t="s">
        <v>447</v>
      </c>
      <c r="B35" s="80" t="s">
        <v>62</v>
      </c>
      <c r="C35" s="81" t="str">
        <f>IFERROR(VLOOKUP(B35,Introduction!B$39:C$47,2,FALSE),"")</f>
        <v>Technologies &amp; Service Roadmap</v>
      </c>
      <c r="D35" s="82" t="s">
        <v>443</v>
      </c>
      <c r="E35" s="83">
        <v>1</v>
      </c>
      <c r="F35" s="84" t="str">
        <f>IFERROR(VLOOKUP(E35,Introduction!$B$32:$D$36,2,FALSE),"")</f>
        <v>Mandatory</v>
      </c>
      <c r="G35" s="85" t="s">
        <v>444</v>
      </c>
      <c r="H35" s="86" t="s">
        <v>18</v>
      </c>
      <c r="I35" s="86" t="s">
        <v>275</v>
      </c>
      <c r="J35" s="86" t="s">
        <v>276</v>
      </c>
      <c r="K35" s="87"/>
      <c r="L35" s="87"/>
      <c r="M35" s="88" t="s">
        <v>296</v>
      </c>
      <c r="N35" s="89" t="str">
        <f>IFERROR(VLOOKUP(M35,Introduction!$B$24:$E$29,2,FALSE),"")</f>
        <v/>
      </c>
      <c r="O35" s="89" t="str">
        <f>IFERROR(VLOOKUP(M35,Introduction!$B$24:$E$29,4,FALSE),"")</f>
        <v/>
      </c>
    </row>
    <row r="36" spans="1:15" x14ac:dyDescent="0.3">
      <c r="A36" s="79" t="s">
        <v>450</v>
      </c>
      <c r="B36" s="80" t="s">
        <v>62</v>
      </c>
      <c r="C36" s="81" t="str">
        <f>IFERROR(VLOOKUP(B36,Introduction!B$39:C$47,2,FALSE),"")</f>
        <v>Technologies &amp; Service Roadmap</v>
      </c>
      <c r="D36" s="82" t="s">
        <v>446</v>
      </c>
      <c r="E36" s="83">
        <v>1</v>
      </c>
      <c r="F36" s="84" t="str">
        <f>IFERROR(VLOOKUP(E36,Introduction!$B$32:$D$36,2,FALSE),"")</f>
        <v>Mandatory</v>
      </c>
      <c r="G36" s="85" t="s">
        <v>433</v>
      </c>
      <c r="H36" s="86" t="s">
        <v>18</v>
      </c>
      <c r="I36" s="86" t="s">
        <v>275</v>
      </c>
      <c r="J36" s="86" t="s">
        <v>276</v>
      </c>
      <c r="K36" s="87"/>
      <c r="L36" s="87"/>
      <c r="M36" s="88" t="s">
        <v>296</v>
      </c>
      <c r="N36" s="89" t="str">
        <f>IFERROR(VLOOKUP(M36,Introduction!$B$24:$E$29,2,FALSE),"")</f>
        <v/>
      </c>
      <c r="O36" s="89" t="str">
        <f>IFERROR(VLOOKUP(M36,Introduction!$B$24:$E$29,4,FALSE),"")</f>
        <v/>
      </c>
    </row>
    <row r="37" spans="1:15" x14ac:dyDescent="0.3">
      <c r="A37" s="79" t="s">
        <v>453</v>
      </c>
      <c r="B37" s="80" t="s">
        <v>62</v>
      </c>
      <c r="C37" s="81" t="str">
        <f>IFERROR(VLOOKUP(B37,Introduction!B$39:C$47,2,FALSE),"")</f>
        <v>Technologies &amp; Service Roadmap</v>
      </c>
      <c r="D37" s="82" t="s">
        <v>448</v>
      </c>
      <c r="E37" s="83">
        <v>1</v>
      </c>
      <c r="F37" s="84" t="str">
        <f>IFERROR(VLOOKUP(E37,Introduction!$B$32:$D$36,2,FALSE),"")</f>
        <v>Mandatory</v>
      </c>
      <c r="G37" s="85" t="s">
        <v>449</v>
      </c>
      <c r="H37" s="86" t="s">
        <v>18</v>
      </c>
      <c r="I37" s="86" t="s">
        <v>275</v>
      </c>
      <c r="J37" s="86" t="s">
        <v>276</v>
      </c>
      <c r="K37" s="87"/>
      <c r="L37" s="87"/>
      <c r="M37" s="88" t="s">
        <v>296</v>
      </c>
      <c r="N37" s="89" t="str">
        <f>IFERROR(VLOOKUP(M37,Introduction!$B$24:$E$29,2,FALSE),"")</f>
        <v/>
      </c>
      <c r="O37" s="89" t="str">
        <f>IFERROR(VLOOKUP(M37,Introduction!$B$24:$E$29,4,FALSE),"")</f>
        <v/>
      </c>
    </row>
    <row r="38" spans="1:15" x14ac:dyDescent="0.3">
      <c r="A38" s="79" t="s">
        <v>455</v>
      </c>
      <c r="B38" s="80" t="s">
        <v>62</v>
      </c>
      <c r="C38" s="81" t="str">
        <f>IFERROR(VLOOKUP(B38,Introduction!B$39:C$47,2,FALSE),"")</f>
        <v>Technologies &amp; Service Roadmap</v>
      </c>
      <c r="D38" s="90" t="s">
        <v>451</v>
      </c>
      <c r="E38" s="83">
        <v>1</v>
      </c>
      <c r="F38" s="84" t="str">
        <f>IFERROR(VLOOKUP(E38,Introduction!$B$32:$D$36,2,FALSE),"")</f>
        <v>Mandatory</v>
      </c>
      <c r="G38" s="85" t="s">
        <v>452</v>
      </c>
      <c r="H38" s="86" t="s">
        <v>18</v>
      </c>
      <c r="I38" s="86" t="s">
        <v>275</v>
      </c>
      <c r="J38" s="86" t="s">
        <v>276</v>
      </c>
      <c r="K38" s="87"/>
      <c r="L38" s="87"/>
      <c r="M38" s="88" t="s">
        <v>296</v>
      </c>
      <c r="N38" s="89" t="str">
        <f>IFERROR(VLOOKUP(M38,Introduction!$B$24:$E$29,2,FALSE),"")</f>
        <v/>
      </c>
      <c r="O38" s="89" t="str">
        <f>IFERROR(VLOOKUP(M38,Introduction!$B$24:$E$29,4,FALSE),"")</f>
        <v/>
      </c>
    </row>
    <row r="39" spans="1:15" x14ac:dyDescent="0.3">
      <c r="A39" s="79" t="s">
        <v>457</v>
      </c>
      <c r="B39" s="80" t="s">
        <v>62</v>
      </c>
      <c r="C39" s="81" t="str">
        <f>IFERROR(VLOOKUP(B39,Introduction!B$39:C$47,2,FALSE),"")</f>
        <v>Technologies &amp; Service Roadmap</v>
      </c>
      <c r="D39" s="90" t="s">
        <v>454</v>
      </c>
      <c r="E39" s="83">
        <v>1</v>
      </c>
      <c r="F39" s="84" t="str">
        <f>IFERROR(VLOOKUP(E39,Introduction!$B$32:$D$36,2,FALSE),"")</f>
        <v>Mandatory</v>
      </c>
      <c r="G39" s="85" t="s">
        <v>433</v>
      </c>
      <c r="H39" s="86" t="s">
        <v>18</v>
      </c>
      <c r="I39" s="86" t="s">
        <v>275</v>
      </c>
      <c r="J39" s="86" t="s">
        <v>276</v>
      </c>
      <c r="K39" s="87"/>
      <c r="L39" s="87"/>
      <c r="M39" s="88" t="s">
        <v>296</v>
      </c>
      <c r="N39" s="89" t="str">
        <f>IFERROR(VLOOKUP(M39,Introduction!$B$24:$E$29,2,FALSE),"")</f>
        <v/>
      </c>
      <c r="O39" s="89" t="str">
        <f>IFERROR(VLOOKUP(M39,Introduction!$B$24:$E$29,4,FALSE),"")</f>
        <v/>
      </c>
    </row>
    <row r="40" spans="1:15" x14ac:dyDescent="0.3">
      <c r="A40" s="79" t="s">
        <v>458</v>
      </c>
      <c r="B40" s="80" t="s">
        <v>62</v>
      </c>
      <c r="C40" s="81" t="str">
        <f>IFERROR(VLOOKUP(B40,Introduction!B$39:C$47,2,FALSE),"")</f>
        <v>Technologies &amp; Service Roadmap</v>
      </c>
      <c r="D40" s="90" t="s">
        <v>592</v>
      </c>
      <c r="E40" s="83">
        <v>1</v>
      </c>
      <c r="F40" s="84" t="str">
        <f>IFERROR(VLOOKUP(E40,Introduction!$B$32:$D$36,2,FALSE),"")</f>
        <v>Mandatory</v>
      </c>
      <c r="G40" s="85" t="s">
        <v>456</v>
      </c>
      <c r="H40" s="86" t="s">
        <v>18</v>
      </c>
      <c r="I40" s="86" t="s">
        <v>275</v>
      </c>
      <c r="J40" s="86" t="s">
        <v>276</v>
      </c>
      <c r="K40" s="87"/>
      <c r="L40" s="87"/>
      <c r="M40" s="88" t="s">
        <v>296</v>
      </c>
      <c r="N40" s="89" t="str">
        <f>IFERROR(VLOOKUP(M40,Introduction!$B$24:$E$29,2,FALSE),"")</f>
        <v/>
      </c>
      <c r="O40" s="89" t="str">
        <f>IFERROR(VLOOKUP(M40,Introduction!$B$24:$E$29,4,FALSE),"")</f>
        <v/>
      </c>
    </row>
    <row r="41" spans="1:15" x14ac:dyDescent="0.3">
      <c r="A41" s="79" t="s">
        <v>460</v>
      </c>
      <c r="B41" s="80" t="s">
        <v>62</v>
      </c>
      <c r="C41" s="81" t="str">
        <f>IFERROR(VLOOKUP(B41,Introduction!B$39:C$47,2,FALSE),"")</f>
        <v>Technologies &amp; Service Roadmap</v>
      </c>
      <c r="D41" s="90" t="s">
        <v>586</v>
      </c>
      <c r="E41" s="83">
        <v>1</v>
      </c>
      <c r="F41" s="84" t="str">
        <f>IFERROR(VLOOKUP(E41,Introduction!$B$32:$D$36,2,FALSE),"")</f>
        <v>Mandatory</v>
      </c>
      <c r="G41" s="85" t="s">
        <v>456</v>
      </c>
      <c r="H41" s="86" t="s">
        <v>18</v>
      </c>
      <c r="I41" s="86" t="s">
        <v>275</v>
      </c>
      <c r="J41" s="86" t="s">
        <v>276</v>
      </c>
      <c r="K41" s="87"/>
      <c r="L41" s="87"/>
      <c r="M41" s="88" t="s">
        <v>296</v>
      </c>
      <c r="N41" s="89" t="str">
        <f>IFERROR(VLOOKUP(M41,Introduction!$B$24:$E$29,2,FALSE),"")</f>
        <v/>
      </c>
      <c r="O41" s="89" t="str">
        <f>IFERROR(VLOOKUP(M41,Introduction!$B$24:$E$29,4,FALSE),"")</f>
        <v/>
      </c>
    </row>
    <row r="42" spans="1:15" ht="48" x14ac:dyDescent="0.3">
      <c r="A42" s="79" t="s">
        <v>463</v>
      </c>
      <c r="B42" s="80" t="s">
        <v>62</v>
      </c>
      <c r="C42" s="81" t="str">
        <f>IFERROR(VLOOKUP(B42,Introduction!B$39:C$47,2,FALSE),"")</f>
        <v>Technologies &amp; Service Roadmap</v>
      </c>
      <c r="D42" s="90" t="s">
        <v>459</v>
      </c>
      <c r="E42" s="83">
        <v>1</v>
      </c>
      <c r="F42" s="84" t="str">
        <f>IFERROR(VLOOKUP(E42,Introduction!$B$32:$D$36,2,FALSE),"")</f>
        <v>Mandatory</v>
      </c>
      <c r="G42" s="85" t="s">
        <v>430</v>
      </c>
      <c r="H42" s="86" t="s">
        <v>18</v>
      </c>
      <c r="I42" s="86" t="s">
        <v>275</v>
      </c>
      <c r="J42" s="86" t="s">
        <v>276</v>
      </c>
      <c r="K42" s="87"/>
      <c r="L42" s="87"/>
      <c r="M42" s="88" t="s">
        <v>296</v>
      </c>
      <c r="N42" s="89" t="str">
        <f>IFERROR(VLOOKUP(M42,Introduction!$B$24:$E$29,2,FALSE),"")</f>
        <v/>
      </c>
      <c r="O42" s="89" t="str">
        <f>IFERROR(VLOOKUP(M42,Introduction!$B$24:$E$29,4,FALSE),"")</f>
        <v/>
      </c>
    </row>
    <row r="43" spans="1:15" ht="96" x14ac:dyDescent="0.3">
      <c r="A43" s="79" t="s">
        <v>465</v>
      </c>
      <c r="B43" s="80" t="s">
        <v>62</v>
      </c>
      <c r="C43" s="81" t="str">
        <f>IFERROR(VLOOKUP(B43,Introduction!B$39:C$47,2,FALSE),"")</f>
        <v>Technologies &amp; Service Roadmap</v>
      </c>
      <c r="D43" s="82" t="s">
        <v>461</v>
      </c>
      <c r="E43" s="83">
        <v>1</v>
      </c>
      <c r="F43" s="84" t="str">
        <f>IFERROR(VLOOKUP(E43,Introduction!$B$32:$D$36,2,FALSE),"")</f>
        <v>Mandatory</v>
      </c>
      <c r="G43" s="85" t="s">
        <v>462</v>
      </c>
      <c r="H43" s="86" t="s">
        <v>18</v>
      </c>
      <c r="I43" s="86" t="s">
        <v>275</v>
      </c>
      <c r="J43" s="86" t="s">
        <v>276</v>
      </c>
      <c r="K43" s="87"/>
      <c r="L43" s="87"/>
      <c r="M43" s="88" t="s">
        <v>296</v>
      </c>
      <c r="N43" s="89" t="str">
        <f>IFERROR(VLOOKUP(M43,Introduction!$B$24:$E$29,2,FALSE),"")</f>
        <v/>
      </c>
      <c r="O43" s="89" t="str">
        <f>IFERROR(VLOOKUP(M43,Introduction!$B$24:$E$29,4,FALSE),"")</f>
        <v/>
      </c>
    </row>
    <row r="44" spans="1:15" ht="36" x14ac:dyDescent="0.3">
      <c r="A44" s="79" t="s">
        <v>467</v>
      </c>
      <c r="B44" s="80" t="s">
        <v>62</v>
      </c>
      <c r="C44" s="81" t="str">
        <f>IFERROR(VLOOKUP(B44,Introduction!B$39:C$47,2,FALSE),"")</f>
        <v>Technologies &amp; Service Roadmap</v>
      </c>
      <c r="D44" s="90" t="s">
        <v>464</v>
      </c>
      <c r="E44" s="83">
        <v>1</v>
      </c>
      <c r="F44" s="84" t="str">
        <f>IFERROR(VLOOKUP(E44,Introduction!$B$32:$D$36,2,FALSE),"")</f>
        <v>Mandatory</v>
      </c>
      <c r="G44" s="85" t="s">
        <v>413</v>
      </c>
      <c r="H44" s="86" t="s">
        <v>18</v>
      </c>
      <c r="I44" s="86" t="s">
        <v>275</v>
      </c>
      <c r="J44" s="86" t="s">
        <v>276</v>
      </c>
      <c r="K44" s="87"/>
      <c r="L44" s="87"/>
      <c r="M44" s="88" t="s">
        <v>296</v>
      </c>
      <c r="N44" s="89" t="str">
        <f>IFERROR(VLOOKUP(M44,Introduction!$B$24:$E$29,2,FALSE),"")</f>
        <v/>
      </c>
      <c r="O44" s="89" t="str">
        <f>IFERROR(VLOOKUP(M44,Introduction!$B$24:$E$29,4,FALSE),"")</f>
        <v/>
      </c>
    </row>
    <row r="45" spans="1:15" ht="72" x14ac:dyDescent="0.3">
      <c r="A45" s="79" t="s">
        <v>469</v>
      </c>
      <c r="B45" s="80" t="s">
        <v>62</v>
      </c>
      <c r="C45" s="81" t="str">
        <f>IFERROR(VLOOKUP(B45,Introduction!B$39:C$47,2,FALSE),"")</f>
        <v>Technologies &amp; Service Roadmap</v>
      </c>
      <c r="D45" s="90" t="s">
        <v>466</v>
      </c>
      <c r="E45" s="83">
        <v>1</v>
      </c>
      <c r="F45" s="84" t="str">
        <f>IFERROR(VLOOKUP(E45,Introduction!$B$32:$D$36,2,FALSE),"")</f>
        <v>Mandatory</v>
      </c>
      <c r="G45" s="85" t="s">
        <v>413</v>
      </c>
      <c r="H45" s="86" t="s">
        <v>18</v>
      </c>
      <c r="I45" s="86" t="s">
        <v>275</v>
      </c>
      <c r="J45" s="86" t="s">
        <v>276</v>
      </c>
      <c r="K45" s="87"/>
      <c r="L45" s="87"/>
      <c r="M45" s="88" t="s">
        <v>296</v>
      </c>
      <c r="N45" s="89" t="str">
        <f>IFERROR(VLOOKUP(M45,Introduction!$B$24:$E$29,2,FALSE),"")</f>
        <v/>
      </c>
      <c r="O45" s="89" t="str">
        <f>IFERROR(VLOOKUP(M45,Introduction!$B$24:$E$29,4,FALSE),"")</f>
        <v/>
      </c>
    </row>
    <row r="46" spans="1:15" ht="108" x14ac:dyDescent="0.3">
      <c r="A46" s="79" t="s">
        <v>470</v>
      </c>
      <c r="B46" s="80" t="s">
        <v>62</v>
      </c>
      <c r="C46" s="81" t="str">
        <f>IFERROR(VLOOKUP(B46,Introduction!B$39:C$47,2,FALSE),"")</f>
        <v>Technologies &amp; Service Roadmap</v>
      </c>
      <c r="D46" s="90" t="s">
        <v>468</v>
      </c>
      <c r="E46" s="83">
        <v>1</v>
      </c>
      <c r="F46" s="84" t="str">
        <f>IFERROR(VLOOKUP(E46,Introduction!$B$32:$D$36,2,FALSE),"")</f>
        <v>Mandatory</v>
      </c>
      <c r="G46" s="85" t="s">
        <v>413</v>
      </c>
      <c r="H46" s="86" t="s">
        <v>18</v>
      </c>
      <c r="I46" s="86" t="s">
        <v>275</v>
      </c>
      <c r="J46" s="86" t="s">
        <v>276</v>
      </c>
      <c r="K46" s="87"/>
      <c r="L46" s="87"/>
      <c r="M46" s="88" t="s">
        <v>296</v>
      </c>
      <c r="N46" s="89" t="str">
        <f>IFERROR(VLOOKUP(M46,Introduction!$B$24:$E$29,2,FALSE),"")</f>
        <v/>
      </c>
      <c r="O46" s="89" t="str">
        <f>IFERROR(VLOOKUP(M46,Introduction!$B$24:$E$29,4,FALSE),"")</f>
        <v/>
      </c>
    </row>
    <row r="47" spans="1:15" ht="48" x14ac:dyDescent="0.3">
      <c r="A47" s="79" t="s">
        <v>473</v>
      </c>
      <c r="B47" s="80" t="s">
        <v>62</v>
      </c>
      <c r="C47" s="81" t="str">
        <f>IFERROR(VLOOKUP(B47,Introduction!B$39:C$47,2,FALSE),"")</f>
        <v>Technologies &amp; Service Roadmap</v>
      </c>
      <c r="D47" s="90" t="s">
        <v>585</v>
      </c>
      <c r="E47" s="83">
        <v>1</v>
      </c>
      <c r="F47" s="84" t="str">
        <f>IFERROR(VLOOKUP(E47,Introduction!$B$32:$D$36,2,FALSE),"")</f>
        <v>Mandatory</v>
      </c>
      <c r="G47" s="85" t="s">
        <v>413</v>
      </c>
      <c r="H47" s="86" t="s">
        <v>18</v>
      </c>
      <c r="I47" s="86" t="s">
        <v>275</v>
      </c>
      <c r="J47" s="86" t="s">
        <v>276</v>
      </c>
      <c r="K47" s="87"/>
      <c r="L47" s="87"/>
      <c r="M47" s="88" t="s">
        <v>296</v>
      </c>
      <c r="N47" s="89" t="str">
        <f>IFERROR(VLOOKUP(M47,Introduction!$B$24:$E$29,2,FALSE),"")</f>
        <v/>
      </c>
      <c r="O47" s="89" t="str">
        <f>IFERROR(VLOOKUP(M47,Introduction!$B$24:$E$29,4,FALSE),"")</f>
        <v/>
      </c>
    </row>
    <row r="48" spans="1:15" ht="48" x14ac:dyDescent="0.3">
      <c r="A48" s="79" t="s">
        <v>474</v>
      </c>
      <c r="B48" s="80" t="s">
        <v>62</v>
      </c>
      <c r="C48" s="81" t="str">
        <f>IFERROR(VLOOKUP(B48,Introduction!B$39:C$47,2,FALSE),"")</f>
        <v>Technologies &amp; Service Roadmap</v>
      </c>
      <c r="D48" s="90" t="s">
        <v>471</v>
      </c>
      <c r="E48" s="83">
        <v>1</v>
      </c>
      <c r="F48" s="84" t="str">
        <f>IFERROR(VLOOKUP(E48,Introduction!$B$32:$D$36,2,FALSE),"")</f>
        <v>Mandatory</v>
      </c>
      <c r="G48" s="85" t="s">
        <v>472</v>
      </c>
      <c r="H48" s="86" t="s">
        <v>18</v>
      </c>
      <c r="I48" s="86" t="s">
        <v>275</v>
      </c>
      <c r="J48" s="86" t="s">
        <v>276</v>
      </c>
      <c r="K48" s="87"/>
      <c r="L48" s="87"/>
      <c r="M48" s="88" t="s">
        <v>296</v>
      </c>
      <c r="N48" s="89" t="str">
        <f>IFERROR(VLOOKUP(M48,Introduction!$B$24:$E$29,2,FALSE),"")</f>
        <v/>
      </c>
      <c r="O48" s="89" t="str">
        <f>IFERROR(VLOOKUP(M48,Introduction!$B$24:$E$29,4,FALSE),"")</f>
        <v/>
      </c>
    </row>
    <row r="49" spans="1:15" ht="120" x14ac:dyDescent="0.3">
      <c r="A49" s="79" t="s">
        <v>476</v>
      </c>
      <c r="B49" s="80" t="s">
        <v>62</v>
      </c>
      <c r="C49" s="81" t="str">
        <f>IFERROR(VLOOKUP(B49,Introduction!B$39:C$47,2,FALSE),"")</f>
        <v>Technologies &amp; Service Roadmap</v>
      </c>
      <c r="D49" s="82" t="s">
        <v>591</v>
      </c>
      <c r="E49" s="83">
        <v>1</v>
      </c>
      <c r="F49" s="84" t="str">
        <f>IFERROR(VLOOKUP(E49,Introduction!$B$32:$D$36,2,FALSE),"")</f>
        <v>Mandatory</v>
      </c>
      <c r="G49" s="85" t="s">
        <v>384</v>
      </c>
      <c r="H49" s="86" t="s">
        <v>18</v>
      </c>
      <c r="I49" s="86" t="s">
        <v>275</v>
      </c>
      <c r="J49" s="86" t="s">
        <v>276</v>
      </c>
      <c r="K49" s="87"/>
      <c r="L49" s="87"/>
      <c r="M49" s="88" t="s">
        <v>296</v>
      </c>
      <c r="N49" s="89" t="str">
        <f>IFERROR(VLOOKUP(M49,Introduction!$B$24:$E$29,2,FALSE),"")</f>
        <v/>
      </c>
      <c r="O49" s="89" t="str">
        <f>IFERROR(VLOOKUP(M49,Introduction!$B$24:$E$29,4,FALSE),"")</f>
        <v/>
      </c>
    </row>
    <row r="50" spans="1:15" ht="192" x14ac:dyDescent="0.3">
      <c r="A50" s="79" t="s">
        <v>478</v>
      </c>
      <c r="B50" s="80" t="s">
        <v>62</v>
      </c>
      <c r="C50" s="81" t="str">
        <f>IFERROR(VLOOKUP(B50,Introduction!B$39:C$47,2,FALSE),"")</f>
        <v>Technologies &amp; Service Roadmap</v>
      </c>
      <c r="D50" s="90" t="s">
        <v>475</v>
      </c>
      <c r="E50" s="83">
        <v>1</v>
      </c>
      <c r="F50" s="84" t="str">
        <f>IFERROR(VLOOKUP(E50,Introduction!$B$32:$D$36,2,FALSE),"")</f>
        <v>Mandatory</v>
      </c>
      <c r="G50" s="85" t="s">
        <v>384</v>
      </c>
      <c r="H50" s="86" t="s">
        <v>18</v>
      </c>
      <c r="I50" s="86" t="s">
        <v>275</v>
      </c>
      <c r="J50" s="86" t="s">
        <v>276</v>
      </c>
      <c r="K50" s="87"/>
      <c r="L50" s="87"/>
      <c r="M50" s="88" t="s">
        <v>296</v>
      </c>
      <c r="N50" s="89" t="str">
        <f>IFERROR(VLOOKUP(M50,Introduction!$B$24:$E$29,2,FALSE),"")</f>
        <v/>
      </c>
      <c r="O50" s="89" t="str">
        <f>IFERROR(VLOOKUP(M50,Introduction!$B$24:$E$29,4,FALSE),"")</f>
        <v/>
      </c>
    </row>
    <row r="51" spans="1:15" ht="96" x14ac:dyDescent="0.3">
      <c r="A51" s="79" t="s">
        <v>480</v>
      </c>
      <c r="B51" s="80" t="s">
        <v>62</v>
      </c>
      <c r="C51" s="81" t="str">
        <f>IFERROR(VLOOKUP(B51,Introduction!B$39:C$47,2,FALSE),"")</f>
        <v>Technologies &amp; Service Roadmap</v>
      </c>
      <c r="D51" s="90" t="s">
        <v>477</v>
      </c>
      <c r="E51" s="83">
        <v>1</v>
      </c>
      <c r="F51" s="84" t="str">
        <f>IFERROR(VLOOKUP(E51,Introduction!$B$32:$D$36,2,FALSE),"")</f>
        <v>Mandatory</v>
      </c>
      <c r="G51" s="85" t="s">
        <v>384</v>
      </c>
      <c r="H51" s="86" t="s">
        <v>18</v>
      </c>
      <c r="I51" s="86" t="s">
        <v>275</v>
      </c>
      <c r="J51" s="86" t="s">
        <v>276</v>
      </c>
      <c r="K51" s="87"/>
      <c r="L51" s="87"/>
      <c r="M51" s="88" t="s">
        <v>296</v>
      </c>
      <c r="N51" s="89" t="str">
        <f>IFERROR(VLOOKUP(M51,Introduction!$B$24:$E$29,2,FALSE),"")</f>
        <v/>
      </c>
      <c r="O51" s="89" t="str">
        <f>IFERROR(VLOOKUP(M51,Introduction!$B$24:$E$29,4,FALSE),"")</f>
        <v/>
      </c>
    </row>
    <row r="52" spans="1:15" ht="60" x14ac:dyDescent="0.3">
      <c r="A52" s="79" t="s">
        <v>482</v>
      </c>
      <c r="B52" s="80" t="s">
        <v>62</v>
      </c>
      <c r="C52" s="81" t="str">
        <f>IFERROR(VLOOKUP(B52,Introduction!B$39:C$47,2,FALSE),"")</f>
        <v>Technologies &amp; Service Roadmap</v>
      </c>
      <c r="D52" s="90" t="s">
        <v>479</v>
      </c>
      <c r="E52" s="83">
        <v>1</v>
      </c>
      <c r="F52" s="84" t="str">
        <f>IFERROR(VLOOKUP(E52,Introduction!$B$32:$D$36,2,FALSE),"")</f>
        <v>Mandatory</v>
      </c>
      <c r="G52" s="85" t="s">
        <v>384</v>
      </c>
      <c r="H52" s="86" t="s">
        <v>18</v>
      </c>
      <c r="I52" s="86" t="s">
        <v>275</v>
      </c>
      <c r="J52" s="86" t="s">
        <v>276</v>
      </c>
      <c r="K52" s="87"/>
      <c r="L52" s="87"/>
      <c r="M52" s="88" t="s">
        <v>296</v>
      </c>
      <c r="N52" s="89" t="str">
        <f>IFERROR(VLOOKUP(M52,Introduction!$B$24:$E$29,2,FALSE),"")</f>
        <v/>
      </c>
      <c r="O52" s="89" t="str">
        <f>IFERROR(VLOOKUP(M52,Introduction!$B$24:$E$29,4,FALSE),"")</f>
        <v/>
      </c>
    </row>
    <row r="53" spans="1:15" ht="120" x14ac:dyDescent="0.3">
      <c r="A53" s="79" t="s">
        <v>484</v>
      </c>
      <c r="B53" s="80" t="s">
        <v>62</v>
      </c>
      <c r="C53" s="81" t="str">
        <f>IFERROR(VLOOKUP(B53,Introduction!B$39:C$47,2,FALSE),"")</f>
        <v>Technologies &amp; Service Roadmap</v>
      </c>
      <c r="D53" s="90" t="s">
        <v>481</v>
      </c>
      <c r="E53" s="83">
        <v>1</v>
      </c>
      <c r="F53" s="84" t="str">
        <f>IFERROR(VLOOKUP(E53,Introduction!$B$32:$D$36,2,FALSE),"")</f>
        <v>Mandatory</v>
      </c>
      <c r="G53" s="85" t="s">
        <v>384</v>
      </c>
      <c r="H53" s="86" t="s">
        <v>18</v>
      </c>
      <c r="I53" s="86" t="s">
        <v>275</v>
      </c>
      <c r="J53" s="86" t="s">
        <v>276</v>
      </c>
      <c r="K53" s="87"/>
      <c r="L53" s="87"/>
      <c r="M53" s="88" t="s">
        <v>296</v>
      </c>
      <c r="N53" s="89" t="str">
        <f>IFERROR(VLOOKUP(M53,Introduction!$B$24:$E$29,2,FALSE),"")</f>
        <v/>
      </c>
      <c r="O53" s="89" t="str">
        <f>IFERROR(VLOOKUP(M53,Introduction!$B$24:$E$29,4,FALSE),"")</f>
        <v/>
      </c>
    </row>
    <row r="54" spans="1:15" ht="144" x14ac:dyDescent="0.3">
      <c r="A54" s="79" t="s">
        <v>486</v>
      </c>
      <c r="B54" s="80" t="s">
        <v>62</v>
      </c>
      <c r="C54" s="81" t="str">
        <f>IFERROR(VLOOKUP(B54,Introduction!B$39:C$47,2,FALSE),"")</f>
        <v>Technologies &amp; Service Roadmap</v>
      </c>
      <c r="D54" s="90" t="s">
        <v>483</v>
      </c>
      <c r="E54" s="83">
        <v>1</v>
      </c>
      <c r="F54" s="84" t="str">
        <f>IFERROR(VLOOKUP(E54,Introduction!$B$32:$D$36,2,FALSE),"")</f>
        <v>Mandatory</v>
      </c>
      <c r="G54" s="85" t="s">
        <v>384</v>
      </c>
      <c r="H54" s="86" t="s">
        <v>18</v>
      </c>
      <c r="I54" s="86" t="s">
        <v>275</v>
      </c>
      <c r="J54" s="86" t="s">
        <v>276</v>
      </c>
      <c r="K54" s="87"/>
      <c r="L54" s="87"/>
      <c r="M54" s="88" t="s">
        <v>296</v>
      </c>
      <c r="N54" s="89" t="str">
        <f>IFERROR(VLOOKUP(M54,Introduction!$B$24:$E$29,2,FALSE),"")</f>
        <v/>
      </c>
      <c r="O54" s="89" t="str">
        <f>IFERROR(VLOOKUP(M54,Introduction!$B$24:$E$29,4,FALSE),"")</f>
        <v/>
      </c>
    </row>
    <row r="55" spans="1:15" ht="96" x14ac:dyDescent="0.3">
      <c r="A55" s="79" t="s">
        <v>488</v>
      </c>
      <c r="B55" s="80" t="s">
        <v>62</v>
      </c>
      <c r="C55" s="81" t="str">
        <f>IFERROR(VLOOKUP(B55,Introduction!B$39:C$47,2,FALSE),"")</f>
        <v>Technologies &amp; Service Roadmap</v>
      </c>
      <c r="D55" s="90" t="s">
        <v>485</v>
      </c>
      <c r="E55" s="83">
        <v>1</v>
      </c>
      <c r="F55" s="84" t="str">
        <f>IFERROR(VLOOKUP(E55,Introduction!$B$32:$D$36,2,FALSE),"")</f>
        <v>Mandatory</v>
      </c>
      <c r="G55" s="85" t="s">
        <v>384</v>
      </c>
      <c r="H55" s="86" t="s">
        <v>18</v>
      </c>
      <c r="I55" s="86" t="s">
        <v>275</v>
      </c>
      <c r="J55" s="86" t="s">
        <v>276</v>
      </c>
      <c r="K55" s="87"/>
      <c r="L55" s="87"/>
      <c r="M55" s="88" t="s">
        <v>296</v>
      </c>
      <c r="N55" s="89" t="str">
        <f>IFERROR(VLOOKUP(M55,Introduction!$B$24:$E$29,2,FALSE),"")</f>
        <v/>
      </c>
      <c r="O55" s="89" t="str">
        <f>IFERROR(VLOOKUP(M55,Introduction!$B$24:$E$29,4,FALSE),"")</f>
        <v/>
      </c>
    </row>
    <row r="56" spans="1:15" x14ac:dyDescent="0.3">
      <c r="A56" s="79" t="s">
        <v>490</v>
      </c>
      <c r="B56" s="80" t="s">
        <v>62</v>
      </c>
      <c r="C56" s="81" t="str">
        <f>IFERROR(VLOOKUP(B56,Introduction!B$39:C$47,2,FALSE),"")</f>
        <v>Technologies &amp; Service Roadmap</v>
      </c>
      <c r="D56" s="90" t="s">
        <v>487</v>
      </c>
      <c r="E56" s="83">
        <v>1</v>
      </c>
      <c r="F56" s="84" t="str">
        <f>IFERROR(VLOOKUP(E56,Introduction!$B$32:$D$36,2,FALSE),"")</f>
        <v>Mandatory</v>
      </c>
      <c r="G56" s="85" t="s">
        <v>462</v>
      </c>
      <c r="H56" s="86" t="s">
        <v>18</v>
      </c>
      <c r="I56" s="86" t="s">
        <v>275</v>
      </c>
      <c r="J56" s="86" t="s">
        <v>276</v>
      </c>
      <c r="K56" s="87"/>
      <c r="L56" s="87"/>
      <c r="M56" s="88" t="s">
        <v>296</v>
      </c>
      <c r="N56" s="89" t="str">
        <f>IFERROR(VLOOKUP(M56,Introduction!$B$24:$E$29,2,FALSE),"")</f>
        <v/>
      </c>
      <c r="O56" s="89" t="str">
        <f>IFERROR(VLOOKUP(M56,Introduction!$B$24:$E$29,4,FALSE),"")</f>
        <v/>
      </c>
    </row>
    <row r="57" spans="1:15" ht="72" x14ac:dyDescent="0.3">
      <c r="A57" s="79" t="s">
        <v>492</v>
      </c>
      <c r="B57" s="80" t="s">
        <v>62</v>
      </c>
      <c r="C57" s="81" t="str">
        <f>IFERROR(VLOOKUP(B57,Introduction!B$39:C$47,2,FALSE),"")</f>
        <v>Technologies &amp; Service Roadmap</v>
      </c>
      <c r="D57" s="90" t="s">
        <v>489</v>
      </c>
      <c r="E57" s="83">
        <v>1</v>
      </c>
      <c r="F57" s="84" t="str">
        <f>IFERROR(VLOOKUP(E57,Introduction!$B$32:$D$36,2,FALSE),"")</f>
        <v>Mandatory</v>
      </c>
      <c r="G57" s="85" t="s">
        <v>384</v>
      </c>
      <c r="H57" s="86" t="s">
        <v>18</v>
      </c>
      <c r="I57" s="86" t="s">
        <v>275</v>
      </c>
      <c r="J57" s="86" t="s">
        <v>276</v>
      </c>
      <c r="K57" s="87"/>
      <c r="L57" s="87"/>
      <c r="M57" s="88" t="s">
        <v>296</v>
      </c>
      <c r="N57" s="89" t="str">
        <f>IFERROR(VLOOKUP(M57,Introduction!$B$24:$E$29,2,FALSE),"")</f>
        <v/>
      </c>
      <c r="O57" s="89" t="str">
        <f>IFERROR(VLOOKUP(M57,Introduction!$B$24:$E$29,4,FALSE),"")</f>
        <v/>
      </c>
    </row>
    <row r="58" spans="1:15" x14ac:dyDescent="0.3">
      <c r="A58" s="79" t="s">
        <v>494</v>
      </c>
      <c r="B58" s="80" t="s">
        <v>62</v>
      </c>
      <c r="C58" s="81" t="str">
        <f>IFERROR(VLOOKUP(B58,Introduction!B$39:C$47,2,FALSE),"")</f>
        <v>Technologies &amp; Service Roadmap</v>
      </c>
      <c r="D58" s="90" t="s">
        <v>491</v>
      </c>
      <c r="E58" s="83">
        <v>1</v>
      </c>
      <c r="F58" s="84" t="str">
        <f>IFERROR(VLOOKUP(E58,Introduction!$B$32:$D$36,2,FALSE),"")</f>
        <v>Mandatory</v>
      </c>
      <c r="G58" s="85" t="s">
        <v>379</v>
      </c>
      <c r="H58" s="86" t="s">
        <v>18</v>
      </c>
      <c r="I58" s="86" t="s">
        <v>275</v>
      </c>
      <c r="J58" s="86" t="s">
        <v>276</v>
      </c>
      <c r="K58" s="87"/>
      <c r="L58" s="87"/>
      <c r="M58" s="88" t="s">
        <v>296</v>
      </c>
      <c r="N58" s="89" t="str">
        <f>IFERROR(VLOOKUP(M58,Introduction!$B$24:$E$29,2,FALSE),"")</f>
        <v/>
      </c>
      <c r="O58" s="89" t="str">
        <f>IFERROR(VLOOKUP(M58,Introduction!$B$24:$E$29,4,FALSE),"")</f>
        <v/>
      </c>
    </row>
    <row r="59" spans="1:15" x14ac:dyDescent="0.3">
      <c r="A59" s="79" t="s">
        <v>496</v>
      </c>
      <c r="B59" s="80" t="s">
        <v>62</v>
      </c>
      <c r="C59" s="81" t="str">
        <f>IFERROR(VLOOKUP(B59,Introduction!B$39:C$47,2,FALSE),"")</f>
        <v>Technologies &amp; Service Roadmap</v>
      </c>
      <c r="D59" s="90" t="s">
        <v>493</v>
      </c>
      <c r="E59" s="83">
        <v>1</v>
      </c>
      <c r="F59" s="84" t="str">
        <f>IFERROR(VLOOKUP(E59,Introduction!$B$32:$D$36,2,FALSE),"")</f>
        <v>Mandatory</v>
      </c>
      <c r="G59" s="85" t="s">
        <v>379</v>
      </c>
      <c r="H59" s="86" t="s">
        <v>18</v>
      </c>
      <c r="I59" s="86" t="s">
        <v>275</v>
      </c>
      <c r="J59" s="86" t="s">
        <v>276</v>
      </c>
      <c r="K59" s="87"/>
      <c r="L59" s="87"/>
      <c r="M59" s="88" t="s">
        <v>296</v>
      </c>
      <c r="N59" s="89" t="str">
        <f>IFERROR(VLOOKUP(M59,Introduction!$B$24:$E$29,2,FALSE),"")</f>
        <v/>
      </c>
      <c r="O59" s="89" t="str">
        <f>IFERROR(VLOOKUP(M59,Introduction!$B$24:$E$29,4,FALSE),"")</f>
        <v/>
      </c>
    </row>
    <row r="60" spans="1:15" ht="24" x14ac:dyDescent="0.3">
      <c r="A60" s="79" t="s">
        <v>499</v>
      </c>
      <c r="B60" s="80" t="s">
        <v>62</v>
      </c>
      <c r="C60" s="81" t="str">
        <f>IFERROR(VLOOKUP(B60,Introduction!B$39:C$47,2,FALSE),"")</f>
        <v>Technologies &amp; Service Roadmap</v>
      </c>
      <c r="D60" s="90" t="s">
        <v>495</v>
      </c>
      <c r="E60" s="83">
        <v>1</v>
      </c>
      <c r="F60" s="84" t="str">
        <f>IFERROR(VLOOKUP(E60,Introduction!$B$32:$D$36,2,FALSE),"")</f>
        <v>Mandatory</v>
      </c>
      <c r="G60" s="85" t="s">
        <v>384</v>
      </c>
      <c r="H60" s="86" t="s">
        <v>18</v>
      </c>
      <c r="I60" s="86" t="s">
        <v>275</v>
      </c>
      <c r="J60" s="86" t="s">
        <v>276</v>
      </c>
      <c r="K60" s="87"/>
      <c r="L60" s="87"/>
      <c r="M60" s="88" t="s">
        <v>296</v>
      </c>
      <c r="N60" s="89" t="str">
        <f>IFERROR(VLOOKUP(M60,Introduction!$B$24:$E$29,2,FALSE),"")</f>
        <v/>
      </c>
      <c r="O60" s="89" t="str">
        <f>IFERROR(VLOOKUP(M60,Introduction!$B$24:$E$29,4,FALSE),"")</f>
        <v/>
      </c>
    </row>
    <row r="61" spans="1:15" x14ac:dyDescent="0.3">
      <c r="A61" s="79" t="s">
        <v>500</v>
      </c>
      <c r="B61" s="80" t="s">
        <v>62</v>
      </c>
      <c r="C61" s="81" t="str">
        <f>IFERROR(VLOOKUP(B61,Introduction!B$39:C$47,2,FALSE),"")</f>
        <v>Technologies &amp; Service Roadmap</v>
      </c>
      <c r="D61" s="91" t="s">
        <v>497</v>
      </c>
      <c r="E61" s="83">
        <v>1</v>
      </c>
      <c r="F61" s="84" t="str">
        <f>IFERROR(VLOOKUP(E61,Introduction!$B$32:$D$36,2,FALSE),"")</f>
        <v>Mandatory</v>
      </c>
      <c r="G61" s="85" t="s">
        <v>498</v>
      </c>
      <c r="H61" s="86" t="s">
        <v>18</v>
      </c>
      <c r="I61" s="86" t="s">
        <v>275</v>
      </c>
      <c r="J61" s="86" t="s">
        <v>276</v>
      </c>
      <c r="K61" s="87"/>
      <c r="L61" s="87"/>
      <c r="M61" s="88" t="s">
        <v>296</v>
      </c>
      <c r="N61" s="89" t="str">
        <f>IFERROR(VLOOKUP(M61,Introduction!$B$24:$E$29,2,FALSE),"")</f>
        <v/>
      </c>
      <c r="O61" s="89" t="str">
        <f>IFERROR(VLOOKUP(M61,Introduction!$B$24:$E$29,4,FALSE),"")</f>
        <v/>
      </c>
    </row>
    <row r="62" spans="1:15" s="68" customFormat="1" x14ac:dyDescent="0.3">
      <c r="A62" s="79" t="s">
        <v>501</v>
      </c>
      <c r="B62" s="80" t="s">
        <v>62</v>
      </c>
      <c r="C62" s="81" t="str">
        <f>IFERROR(VLOOKUP(B62,Introduction!B$39:C$47,2,FALSE),"")</f>
        <v>Technologies &amp; Service Roadmap</v>
      </c>
      <c r="D62" s="106" t="s">
        <v>584</v>
      </c>
      <c r="E62" s="83">
        <v>1</v>
      </c>
      <c r="F62" s="84" t="str">
        <f>IFERROR(VLOOKUP(E62,Introduction!$B$32:$D$36,2,FALSE),"")</f>
        <v>Mandatory</v>
      </c>
      <c r="G62" s="85" t="s">
        <v>498</v>
      </c>
      <c r="H62" s="86" t="s">
        <v>18</v>
      </c>
      <c r="I62" s="86" t="s">
        <v>275</v>
      </c>
      <c r="J62" s="86" t="s">
        <v>276</v>
      </c>
      <c r="K62" s="87"/>
      <c r="L62" s="87"/>
      <c r="M62" s="88" t="s">
        <v>296</v>
      </c>
      <c r="N62" s="89" t="str">
        <f>IFERROR(VLOOKUP(M62,Introduction!$B$24:$E$29,2,FALSE),"")</f>
        <v/>
      </c>
      <c r="O62" s="89" t="str">
        <f>IFERROR(VLOOKUP(M62,Introduction!$B$24:$E$29,4,FALSE),"")</f>
        <v/>
      </c>
    </row>
    <row r="63" spans="1:15" s="68" customFormat="1" x14ac:dyDescent="0.3">
      <c r="A63" s="79" t="s">
        <v>502</v>
      </c>
      <c r="B63" s="80" t="s">
        <v>62</v>
      </c>
      <c r="C63" s="81" t="str">
        <f>IFERROR(VLOOKUP(B63,Introduction!B$39:C$47,2,FALSE),"")</f>
        <v>Technologies &amp; Service Roadmap</v>
      </c>
      <c r="D63" s="90" t="s">
        <v>576</v>
      </c>
      <c r="E63" s="83">
        <v>1</v>
      </c>
      <c r="F63" s="84" t="str">
        <f>IFERROR(VLOOKUP(E63,Introduction!$B$32:$D$36,2,FALSE),"")</f>
        <v>Mandatory</v>
      </c>
      <c r="G63" s="85" t="s">
        <v>379</v>
      </c>
      <c r="H63" s="86" t="s">
        <v>18</v>
      </c>
      <c r="I63" s="86" t="s">
        <v>275</v>
      </c>
      <c r="J63" s="86" t="s">
        <v>276</v>
      </c>
      <c r="K63" s="87"/>
      <c r="L63" s="87"/>
      <c r="M63" s="88" t="s">
        <v>296</v>
      </c>
      <c r="N63" s="89" t="str">
        <f>IFERROR(VLOOKUP(M63,Introduction!$B$24:$E$29,2,FALSE),"")</f>
        <v/>
      </c>
      <c r="O63" s="89" t="str">
        <f>IFERROR(VLOOKUP(M63,Introduction!$B$24:$E$29,4,FALSE),"")</f>
        <v/>
      </c>
    </row>
    <row r="64" spans="1:15" s="68" customFormat="1" x14ac:dyDescent="0.3">
      <c r="A64" s="79" t="s">
        <v>504</v>
      </c>
      <c r="B64" s="80" t="s">
        <v>62</v>
      </c>
      <c r="C64" s="81" t="str">
        <f>IFERROR(VLOOKUP(B64,Introduction!B$39:C$47,2,FALSE),"")</f>
        <v>Technologies &amp; Service Roadmap</v>
      </c>
      <c r="D64" s="90" t="s">
        <v>583</v>
      </c>
      <c r="E64" s="83">
        <v>1</v>
      </c>
      <c r="F64" s="84" t="str">
        <f>IFERROR(VLOOKUP(E64,Introduction!$B$32:$D$36,2,FALSE),"")</f>
        <v>Mandatory</v>
      </c>
      <c r="G64" s="85" t="s">
        <v>379</v>
      </c>
      <c r="H64" s="86" t="s">
        <v>18</v>
      </c>
      <c r="I64" s="86" t="s">
        <v>275</v>
      </c>
      <c r="J64" s="86" t="s">
        <v>276</v>
      </c>
      <c r="K64" s="87"/>
      <c r="L64" s="87"/>
      <c r="M64" s="88" t="s">
        <v>296</v>
      </c>
      <c r="N64" s="89" t="str">
        <f>IFERROR(VLOOKUP(M64,Introduction!$B$24:$E$29,2,FALSE),"")</f>
        <v/>
      </c>
      <c r="O64" s="89" t="str">
        <f>IFERROR(VLOOKUP(M64,Introduction!$B$24:$E$29,4,FALSE),"")</f>
        <v/>
      </c>
    </row>
    <row r="65" spans="1:15" s="68" customFormat="1" x14ac:dyDescent="0.3">
      <c r="A65" s="79" t="s">
        <v>506</v>
      </c>
      <c r="B65" s="80" t="s">
        <v>62</v>
      </c>
      <c r="C65" s="81" t="str">
        <f>IFERROR(VLOOKUP(B65,Introduction!B$39:C$47,2,FALSE),"")</f>
        <v>Technologies &amp; Service Roadmap</v>
      </c>
      <c r="D65" s="90" t="s">
        <v>503</v>
      </c>
      <c r="E65" s="83">
        <v>1</v>
      </c>
      <c r="F65" s="84" t="str">
        <f>IFERROR(VLOOKUP(E65,Introduction!$B$32:$D$36,2,FALSE),"")</f>
        <v>Mandatory</v>
      </c>
      <c r="G65" s="85" t="s">
        <v>384</v>
      </c>
      <c r="H65" s="86" t="s">
        <v>18</v>
      </c>
      <c r="I65" s="86" t="s">
        <v>275</v>
      </c>
      <c r="J65" s="86" t="s">
        <v>276</v>
      </c>
      <c r="K65" s="87"/>
      <c r="L65" s="87"/>
      <c r="M65" s="88" t="s">
        <v>296</v>
      </c>
      <c r="N65" s="89" t="str">
        <f>IFERROR(VLOOKUP(M65,Introduction!$B$24:$E$29,2,FALSE),"")</f>
        <v/>
      </c>
      <c r="O65" s="89" t="str">
        <f>IFERROR(VLOOKUP(M65,Introduction!$B$24:$E$29,4,FALSE),"")</f>
        <v/>
      </c>
    </row>
    <row r="66" spans="1:15" s="68" customFormat="1" x14ac:dyDescent="0.3">
      <c r="A66" s="79" t="s">
        <v>508</v>
      </c>
      <c r="B66" s="80" t="s">
        <v>62</v>
      </c>
      <c r="C66" s="81" t="str">
        <f>IFERROR(VLOOKUP(B66,Introduction!B$39:C$47,2,FALSE),"")</f>
        <v>Technologies &amp; Service Roadmap</v>
      </c>
      <c r="D66" s="91" t="s">
        <v>505</v>
      </c>
      <c r="E66" s="83">
        <v>1</v>
      </c>
      <c r="F66" s="84" t="str">
        <f>IFERROR(VLOOKUP(E66,Introduction!$B$32:$D$36,2,FALSE),"")</f>
        <v>Mandatory</v>
      </c>
      <c r="G66" s="85" t="s">
        <v>498</v>
      </c>
      <c r="H66" s="86" t="s">
        <v>18</v>
      </c>
      <c r="I66" s="86" t="s">
        <v>275</v>
      </c>
      <c r="J66" s="86" t="s">
        <v>276</v>
      </c>
      <c r="K66" s="87"/>
      <c r="L66" s="87"/>
      <c r="M66" s="88" t="s">
        <v>296</v>
      </c>
      <c r="N66" s="89" t="str">
        <f>IFERROR(VLOOKUP(M66,Introduction!$B$24:$E$29,2,FALSE),"")</f>
        <v/>
      </c>
      <c r="O66" s="89" t="str">
        <f>IFERROR(VLOOKUP(M66,Introduction!$B$24:$E$29,4,FALSE),"")</f>
        <v/>
      </c>
    </row>
    <row r="67" spans="1:15" s="68" customFormat="1" ht="72" x14ac:dyDescent="0.3">
      <c r="A67" s="79" t="s">
        <v>509</v>
      </c>
      <c r="B67" s="80" t="s">
        <v>62</v>
      </c>
      <c r="C67" s="81" t="str">
        <f>IFERROR(VLOOKUP(B67,Introduction!B$39:C$47,2,FALSE),"")</f>
        <v>Technologies &amp; Service Roadmap</v>
      </c>
      <c r="D67" s="90" t="s">
        <v>507</v>
      </c>
      <c r="E67" s="83">
        <v>1</v>
      </c>
      <c r="F67" s="84" t="str">
        <f>IFERROR(VLOOKUP(E67,Introduction!$B$32:$D$36,2,FALSE),"")</f>
        <v>Mandatory</v>
      </c>
      <c r="G67" s="85" t="s">
        <v>498</v>
      </c>
      <c r="H67" s="86" t="s">
        <v>18</v>
      </c>
      <c r="I67" s="86" t="s">
        <v>275</v>
      </c>
      <c r="J67" s="86" t="s">
        <v>276</v>
      </c>
      <c r="K67" s="87"/>
      <c r="L67" s="87"/>
      <c r="M67" s="88" t="s">
        <v>296</v>
      </c>
      <c r="N67" s="89" t="str">
        <f>IFERROR(VLOOKUP(M67,Introduction!$B$24:$E$29,2,FALSE),"")</f>
        <v/>
      </c>
      <c r="O67" s="89" t="str">
        <f>IFERROR(VLOOKUP(M67,Introduction!$B$24:$E$29,4,FALSE),"")</f>
        <v/>
      </c>
    </row>
    <row r="68" spans="1:15" s="68" customFormat="1" x14ac:dyDescent="0.3">
      <c r="A68" s="79" t="s">
        <v>511</v>
      </c>
      <c r="B68" s="80" t="s">
        <v>62</v>
      </c>
      <c r="C68" s="81" t="str">
        <f>IFERROR(VLOOKUP(B68,Introduction!B$39:C$47,2,FALSE),"")</f>
        <v>Technologies &amp; Service Roadmap</v>
      </c>
      <c r="D68" s="82" t="s">
        <v>577</v>
      </c>
      <c r="E68" s="83">
        <v>1</v>
      </c>
      <c r="F68" s="84" t="str">
        <f>IFERROR(VLOOKUP(E68,Introduction!$B$32:$D$36,2,FALSE),"")</f>
        <v>Mandatory</v>
      </c>
      <c r="G68" s="85" t="s">
        <v>379</v>
      </c>
      <c r="H68" s="86" t="s">
        <v>18</v>
      </c>
      <c r="I68" s="86" t="s">
        <v>275</v>
      </c>
      <c r="J68" s="86" t="s">
        <v>276</v>
      </c>
      <c r="K68" s="87"/>
      <c r="L68" s="87"/>
      <c r="M68" s="88" t="s">
        <v>296</v>
      </c>
      <c r="N68" s="89" t="str">
        <f>IFERROR(VLOOKUP(M68,Introduction!$B$24:$E$29,2,FALSE),"")</f>
        <v/>
      </c>
      <c r="O68" s="89" t="str">
        <f>IFERROR(VLOOKUP(M68,Introduction!$B$24:$E$29,4,FALSE),"")</f>
        <v/>
      </c>
    </row>
    <row r="69" spans="1:15" s="68" customFormat="1" x14ac:dyDescent="0.3">
      <c r="A69" s="79" t="s">
        <v>514</v>
      </c>
      <c r="B69" s="80" t="s">
        <v>62</v>
      </c>
      <c r="C69" s="81" t="str">
        <f>IFERROR(VLOOKUP(B69,Introduction!B$39:C$47,2,FALSE),"")</f>
        <v>Technologies &amp; Service Roadmap</v>
      </c>
      <c r="D69" s="90" t="s">
        <v>510</v>
      </c>
      <c r="E69" s="83">
        <v>1</v>
      </c>
      <c r="F69" s="84" t="str">
        <f>IFERROR(VLOOKUP(E69,Introduction!$B$32:$D$36,2,FALSE),"")</f>
        <v>Mandatory</v>
      </c>
      <c r="G69" s="85" t="s">
        <v>379</v>
      </c>
      <c r="H69" s="86" t="s">
        <v>18</v>
      </c>
      <c r="I69" s="86" t="s">
        <v>275</v>
      </c>
      <c r="J69" s="86" t="s">
        <v>276</v>
      </c>
      <c r="K69" s="87"/>
      <c r="L69" s="87"/>
      <c r="M69" s="88" t="s">
        <v>296</v>
      </c>
      <c r="N69" s="89" t="str">
        <f>IFERROR(VLOOKUP(M69,Introduction!$B$24:$E$29,2,FALSE),"")</f>
        <v/>
      </c>
      <c r="O69" s="89" t="str">
        <f>IFERROR(VLOOKUP(M69,Introduction!$B$24:$E$29,4,FALSE),"")</f>
        <v/>
      </c>
    </row>
    <row r="70" spans="1:15" s="68" customFormat="1" ht="60" x14ac:dyDescent="0.3">
      <c r="A70" s="79" t="s">
        <v>517</v>
      </c>
      <c r="B70" s="80" t="s">
        <v>62</v>
      </c>
      <c r="C70" s="81" t="str">
        <f>IFERROR(VLOOKUP(B70,Introduction!B$39:C$47,2,FALSE),"")</f>
        <v>Technologies &amp; Service Roadmap</v>
      </c>
      <c r="D70" s="90" t="s">
        <v>512</v>
      </c>
      <c r="E70" s="83">
        <v>1</v>
      </c>
      <c r="F70" s="84" t="str">
        <f>IFERROR(VLOOKUP(E70,Introduction!$B$32:$D$36,2,FALSE),"")</f>
        <v>Mandatory</v>
      </c>
      <c r="G70" s="85" t="s">
        <v>513</v>
      </c>
      <c r="H70" s="86" t="s">
        <v>18</v>
      </c>
      <c r="I70" s="86" t="s">
        <v>275</v>
      </c>
      <c r="J70" s="86" t="s">
        <v>276</v>
      </c>
      <c r="K70" s="87"/>
      <c r="L70" s="87"/>
      <c r="M70" s="88" t="s">
        <v>296</v>
      </c>
      <c r="N70" s="89" t="str">
        <f>IFERROR(VLOOKUP(M70,Introduction!$B$24:$E$29,2,FALSE),"")</f>
        <v/>
      </c>
      <c r="O70" s="89" t="str">
        <f>IFERROR(VLOOKUP(M70,Introduction!$B$24:$E$29,4,FALSE),"")</f>
        <v/>
      </c>
    </row>
    <row r="71" spans="1:15" s="68" customFormat="1" x14ac:dyDescent="0.3">
      <c r="A71" s="79" t="s">
        <v>520</v>
      </c>
      <c r="B71" s="80" t="s">
        <v>62</v>
      </c>
      <c r="C71" s="81" t="str">
        <f>IFERROR(VLOOKUP(B71,Introduction!B$39:C$47,2,FALSE),"")</f>
        <v>Technologies &amp; Service Roadmap</v>
      </c>
      <c r="D71" s="90" t="s">
        <v>515</v>
      </c>
      <c r="E71" s="83">
        <v>1</v>
      </c>
      <c r="F71" s="84" t="str">
        <f>IFERROR(VLOOKUP(E71,Introduction!$B$32:$D$36,2,FALSE),"")</f>
        <v>Mandatory</v>
      </c>
      <c r="G71" s="85" t="s">
        <v>516</v>
      </c>
      <c r="H71" s="86" t="s">
        <v>18</v>
      </c>
      <c r="I71" s="86" t="s">
        <v>275</v>
      </c>
      <c r="J71" s="86" t="s">
        <v>276</v>
      </c>
      <c r="K71" s="87"/>
      <c r="L71" s="87"/>
      <c r="M71" s="88" t="s">
        <v>296</v>
      </c>
      <c r="N71" s="89" t="str">
        <f>IFERROR(VLOOKUP(M71,Introduction!$B$24:$E$29,2,FALSE),"")</f>
        <v/>
      </c>
      <c r="O71" s="89" t="str">
        <f>IFERROR(VLOOKUP(M71,Introduction!$B$24:$E$29,4,FALSE),"")</f>
        <v/>
      </c>
    </row>
    <row r="72" spans="1:15" s="68" customFormat="1" x14ac:dyDescent="0.3">
      <c r="A72" s="79" t="s">
        <v>523</v>
      </c>
      <c r="B72" s="80" t="s">
        <v>62</v>
      </c>
      <c r="C72" s="81" t="str">
        <f>IFERROR(VLOOKUP(B72,Introduction!B$39:C$47,2,FALSE),"")</f>
        <v>Technologies &amp; Service Roadmap</v>
      </c>
      <c r="D72" s="90" t="s">
        <v>518</v>
      </c>
      <c r="E72" s="83">
        <v>1</v>
      </c>
      <c r="F72" s="84" t="str">
        <f>IFERROR(VLOOKUP(E72,Introduction!$B$32:$D$36,2,FALSE),"")</f>
        <v>Mandatory</v>
      </c>
      <c r="G72" s="85" t="s">
        <v>519</v>
      </c>
      <c r="H72" s="86" t="s">
        <v>18</v>
      </c>
      <c r="I72" s="86" t="s">
        <v>275</v>
      </c>
      <c r="J72" s="86" t="s">
        <v>276</v>
      </c>
      <c r="K72" s="87"/>
      <c r="L72" s="87"/>
      <c r="M72" s="88" t="s">
        <v>296</v>
      </c>
      <c r="N72" s="89" t="str">
        <f>IFERROR(VLOOKUP(M72,Introduction!$B$24:$E$29,2,FALSE),"")</f>
        <v/>
      </c>
      <c r="O72" s="89" t="str">
        <f>IFERROR(VLOOKUP(M72,Introduction!$B$24:$E$29,4,FALSE),"")</f>
        <v/>
      </c>
    </row>
    <row r="73" spans="1:15" s="68" customFormat="1" x14ac:dyDescent="0.3">
      <c r="A73" s="79" t="s">
        <v>525</v>
      </c>
      <c r="B73" s="80" t="s">
        <v>62</v>
      </c>
      <c r="C73" s="81" t="str">
        <f>IFERROR(VLOOKUP(B73,Introduction!B$39:C$47,2,FALSE),"")</f>
        <v>Technologies &amp; Service Roadmap</v>
      </c>
      <c r="D73" s="90" t="s">
        <v>521</v>
      </c>
      <c r="E73" s="83">
        <v>1</v>
      </c>
      <c r="F73" s="84" t="str">
        <f>IFERROR(VLOOKUP(E73,Introduction!$B$32:$D$36,2,FALSE),"")</f>
        <v>Mandatory</v>
      </c>
      <c r="G73" s="85" t="s">
        <v>522</v>
      </c>
      <c r="H73" s="86" t="s">
        <v>18</v>
      </c>
      <c r="I73" s="86" t="s">
        <v>275</v>
      </c>
      <c r="J73" s="86" t="s">
        <v>276</v>
      </c>
      <c r="K73" s="87"/>
      <c r="L73" s="87"/>
      <c r="M73" s="88" t="s">
        <v>296</v>
      </c>
      <c r="N73" s="89" t="str">
        <f>IFERROR(VLOOKUP(M73,Introduction!$B$24:$E$29,2,FALSE),"")</f>
        <v/>
      </c>
      <c r="O73" s="89" t="str">
        <f>IFERROR(VLOOKUP(M73,Introduction!$B$24:$E$29,4,FALSE),"")</f>
        <v/>
      </c>
    </row>
    <row r="74" spans="1:15" s="68" customFormat="1" x14ac:dyDescent="0.3">
      <c r="A74" s="79" t="s">
        <v>527</v>
      </c>
      <c r="B74" s="80" t="s">
        <v>62</v>
      </c>
      <c r="C74" s="81" t="str">
        <f>IFERROR(VLOOKUP(B74,Introduction!B$39:C$47,2,FALSE),"")</f>
        <v>Technologies &amp; Service Roadmap</v>
      </c>
      <c r="D74" s="90" t="s">
        <v>524</v>
      </c>
      <c r="E74" s="83">
        <v>1</v>
      </c>
      <c r="F74" s="84" t="str">
        <f>IFERROR(VLOOKUP(E74,Introduction!$B$32:$D$36,2,FALSE),"")</f>
        <v>Mandatory</v>
      </c>
      <c r="G74" s="85" t="s">
        <v>418</v>
      </c>
      <c r="H74" s="86" t="s">
        <v>18</v>
      </c>
      <c r="I74" s="86" t="s">
        <v>275</v>
      </c>
      <c r="J74" s="86" t="s">
        <v>276</v>
      </c>
      <c r="K74" s="87"/>
      <c r="L74" s="87"/>
      <c r="M74" s="88" t="s">
        <v>296</v>
      </c>
      <c r="N74" s="89" t="str">
        <f>IFERROR(VLOOKUP(M74,Introduction!$B$24:$E$29,2,FALSE),"")</f>
        <v/>
      </c>
      <c r="O74" s="89" t="str">
        <f>IFERROR(VLOOKUP(M74,Introduction!$B$24:$E$29,4,FALSE),"")</f>
        <v/>
      </c>
    </row>
    <row r="75" spans="1:15" s="68" customFormat="1" x14ac:dyDescent="0.3">
      <c r="A75" s="79" t="s">
        <v>529</v>
      </c>
      <c r="B75" s="80" t="s">
        <v>62</v>
      </c>
      <c r="C75" s="81" t="str">
        <f>IFERROR(VLOOKUP(B75,Introduction!B$39:C$47,2,FALSE),"")</f>
        <v>Technologies &amp; Service Roadmap</v>
      </c>
      <c r="D75" s="90" t="s">
        <v>526</v>
      </c>
      <c r="E75" s="83">
        <v>1</v>
      </c>
      <c r="F75" s="84" t="str">
        <f>IFERROR(VLOOKUP(E75,Introduction!$B$32:$D$36,2,FALSE),"")</f>
        <v>Mandatory</v>
      </c>
      <c r="G75" s="85" t="s">
        <v>382</v>
      </c>
      <c r="H75" s="86" t="s">
        <v>18</v>
      </c>
      <c r="I75" s="86" t="s">
        <v>275</v>
      </c>
      <c r="J75" s="86" t="s">
        <v>276</v>
      </c>
      <c r="K75" s="87"/>
      <c r="L75" s="87"/>
      <c r="M75" s="88" t="s">
        <v>296</v>
      </c>
      <c r="N75" s="89" t="str">
        <f>IFERROR(VLOOKUP(M75,Introduction!$B$24:$E$29,2,FALSE),"")</f>
        <v/>
      </c>
      <c r="O75" s="89" t="str">
        <f>IFERROR(VLOOKUP(M75,Introduction!$B$24:$E$29,4,FALSE),"")</f>
        <v/>
      </c>
    </row>
    <row r="76" spans="1:15" s="68" customFormat="1" x14ac:dyDescent="0.3">
      <c r="A76" s="79" t="s">
        <v>531</v>
      </c>
      <c r="B76" s="80" t="s">
        <v>62</v>
      </c>
      <c r="C76" s="81" t="str">
        <f>IFERROR(VLOOKUP(B76,Introduction!B$39:C$47,2,FALSE),"")</f>
        <v>Technologies &amp; Service Roadmap</v>
      </c>
      <c r="D76" s="91" t="s">
        <v>528</v>
      </c>
      <c r="E76" s="83">
        <v>1</v>
      </c>
      <c r="F76" s="84" t="str">
        <f>IFERROR(VLOOKUP(E76,Introduction!$B$32:$D$36,2,FALSE),"")</f>
        <v>Mandatory</v>
      </c>
      <c r="G76" s="85" t="s">
        <v>382</v>
      </c>
      <c r="H76" s="86" t="s">
        <v>18</v>
      </c>
      <c r="I76" s="86" t="s">
        <v>275</v>
      </c>
      <c r="J76" s="86" t="s">
        <v>276</v>
      </c>
      <c r="K76" s="87"/>
      <c r="L76" s="87"/>
      <c r="M76" s="88" t="s">
        <v>296</v>
      </c>
      <c r="N76" s="89" t="str">
        <f>IFERROR(VLOOKUP(M76,Introduction!$B$24:$E$29,2,FALSE),"")</f>
        <v/>
      </c>
      <c r="O76" s="89" t="str">
        <f>IFERROR(VLOOKUP(M76,Introduction!$B$24:$E$29,4,FALSE),"")</f>
        <v/>
      </c>
    </row>
    <row r="77" spans="1:15" s="68" customFormat="1" x14ac:dyDescent="0.3">
      <c r="A77" s="79" t="s">
        <v>533</v>
      </c>
      <c r="B77" s="80" t="s">
        <v>62</v>
      </c>
      <c r="C77" s="81" t="str">
        <f>IFERROR(VLOOKUP(B77,Introduction!B$39:C$47,2,FALSE),"")</f>
        <v>Technologies &amp; Service Roadmap</v>
      </c>
      <c r="D77" s="91" t="s">
        <v>530</v>
      </c>
      <c r="E77" s="83">
        <v>1</v>
      </c>
      <c r="F77" s="84" t="str">
        <f>IFERROR(VLOOKUP(E77,Introduction!$B$32:$D$36,2,FALSE),"")</f>
        <v>Mandatory</v>
      </c>
      <c r="G77" s="85" t="s">
        <v>382</v>
      </c>
      <c r="H77" s="86" t="s">
        <v>18</v>
      </c>
      <c r="I77" s="86" t="s">
        <v>275</v>
      </c>
      <c r="J77" s="86" t="s">
        <v>276</v>
      </c>
      <c r="K77" s="87"/>
      <c r="L77" s="87"/>
      <c r="M77" s="88" t="s">
        <v>296</v>
      </c>
      <c r="N77" s="89" t="str">
        <f>IFERROR(VLOOKUP(M77,Introduction!$B$24:$E$29,2,FALSE),"")</f>
        <v/>
      </c>
      <c r="O77" s="89" t="str">
        <f>IFERROR(VLOOKUP(M77,Introduction!$B$24:$E$29,4,FALSE),"")</f>
        <v/>
      </c>
    </row>
    <row r="78" spans="1:15" s="68" customFormat="1" x14ac:dyDescent="0.3">
      <c r="A78" s="79" t="s">
        <v>536</v>
      </c>
      <c r="B78" s="80" t="s">
        <v>62</v>
      </c>
      <c r="C78" s="81" t="str">
        <f>IFERROR(VLOOKUP(B78,Introduction!B$39:C$47,2,FALSE),"")</f>
        <v>Technologies &amp; Service Roadmap</v>
      </c>
      <c r="D78" s="82" t="s">
        <v>532</v>
      </c>
      <c r="E78" s="83">
        <v>1</v>
      </c>
      <c r="F78" s="84" t="str">
        <f>IFERROR(VLOOKUP(E78,Introduction!$B$32:$D$36,2,FALSE),"")</f>
        <v>Mandatory</v>
      </c>
      <c r="G78" s="85" t="s">
        <v>382</v>
      </c>
      <c r="H78" s="86" t="s">
        <v>18</v>
      </c>
      <c r="I78" s="86" t="s">
        <v>275</v>
      </c>
      <c r="J78" s="86" t="s">
        <v>276</v>
      </c>
      <c r="K78" s="87"/>
      <c r="L78" s="87"/>
      <c r="M78" s="88" t="s">
        <v>296</v>
      </c>
      <c r="N78" s="89" t="str">
        <f>IFERROR(VLOOKUP(M78,Introduction!$B$24:$E$29,2,FALSE),"")</f>
        <v/>
      </c>
      <c r="O78" s="89" t="str">
        <f>IFERROR(VLOOKUP(M78,Introduction!$B$24:$E$29,4,FALSE),"")</f>
        <v/>
      </c>
    </row>
    <row r="79" spans="1:15" s="68" customFormat="1" x14ac:dyDescent="0.3">
      <c r="A79" s="79" t="s">
        <v>538</v>
      </c>
      <c r="B79" s="80" t="s">
        <v>62</v>
      </c>
      <c r="C79" s="81" t="str">
        <f>IFERROR(VLOOKUP(B79,Introduction!B$39:C$47,2,FALSE),"")</f>
        <v>Technologies &amp; Service Roadmap</v>
      </c>
      <c r="D79" s="82" t="s">
        <v>534</v>
      </c>
      <c r="E79" s="83">
        <v>1</v>
      </c>
      <c r="F79" s="84" t="str">
        <f>IFERROR(VLOOKUP(E79,Introduction!$B$32:$D$36,2,FALSE),"")</f>
        <v>Mandatory</v>
      </c>
      <c r="G79" s="85" t="s">
        <v>535</v>
      </c>
      <c r="H79" s="86" t="s">
        <v>18</v>
      </c>
      <c r="I79" s="86" t="s">
        <v>275</v>
      </c>
      <c r="J79" s="86" t="s">
        <v>276</v>
      </c>
      <c r="K79" s="87"/>
      <c r="L79" s="87"/>
      <c r="M79" s="88" t="s">
        <v>296</v>
      </c>
      <c r="N79" s="89" t="str">
        <f>IFERROR(VLOOKUP(M79,Introduction!$B$24:$E$29,2,FALSE),"")</f>
        <v/>
      </c>
      <c r="O79" s="89" t="str">
        <f>IFERROR(VLOOKUP(M79,Introduction!$B$24:$E$29,4,FALSE),"")</f>
        <v/>
      </c>
    </row>
    <row r="80" spans="1:15" s="68" customFormat="1" x14ac:dyDescent="0.3">
      <c r="A80" s="79" t="s">
        <v>539</v>
      </c>
      <c r="B80" s="80" t="s">
        <v>62</v>
      </c>
      <c r="C80" s="81" t="str">
        <f>IFERROR(VLOOKUP(B80,Introduction!B$39:C$47,2,FALSE),"")</f>
        <v>Technologies &amp; Service Roadmap</v>
      </c>
      <c r="D80" s="90" t="s">
        <v>537</v>
      </c>
      <c r="E80" s="83">
        <v>1</v>
      </c>
      <c r="F80" s="84" t="str">
        <f>IFERROR(VLOOKUP(E80,Introduction!$B$32:$D$36,2,FALSE),"")</f>
        <v>Mandatory</v>
      </c>
      <c r="G80" s="85" t="s">
        <v>535</v>
      </c>
      <c r="H80" s="86" t="s">
        <v>18</v>
      </c>
      <c r="I80" s="86" t="s">
        <v>275</v>
      </c>
      <c r="J80" s="86" t="s">
        <v>276</v>
      </c>
      <c r="K80" s="87"/>
      <c r="L80" s="87"/>
      <c r="M80" s="88" t="s">
        <v>296</v>
      </c>
      <c r="N80" s="89" t="str">
        <f>IFERROR(VLOOKUP(M80,Introduction!$B$24:$E$29,2,FALSE),"")</f>
        <v/>
      </c>
      <c r="O80" s="89" t="str">
        <f>IFERROR(VLOOKUP(M80,Introduction!$B$24:$E$29,4,FALSE),"")</f>
        <v/>
      </c>
    </row>
    <row r="81" spans="1:15" s="68" customFormat="1" x14ac:dyDescent="0.3">
      <c r="A81" s="79" t="s">
        <v>541</v>
      </c>
      <c r="B81" s="80" t="s">
        <v>62</v>
      </c>
      <c r="C81" s="81" t="str">
        <f>IFERROR(VLOOKUP(B81,Introduction!B$39:C$47,2,FALSE),"")</f>
        <v>Technologies &amp; Service Roadmap</v>
      </c>
      <c r="D81" s="90" t="s">
        <v>582</v>
      </c>
      <c r="E81" s="83">
        <v>1</v>
      </c>
      <c r="F81" s="84" t="str">
        <f>IFERROR(VLOOKUP(E81,Introduction!$B$32:$D$36,2,FALSE),"")</f>
        <v>Mandatory</v>
      </c>
      <c r="G81" s="85" t="s">
        <v>535</v>
      </c>
      <c r="H81" s="86" t="s">
        <v>18</v>
      </c>
      <c r="I81" s="86" t="s">
        <v>275</v>
      </c>
      <c r="J81" s="86" t="s">
        <v>276</v>
      </c>
      <c r="K81" s="87"/>
      <c r="L81" s="87"/>
      <c r="M81" s="88" t="s">
        <v>296</v>
      </c>
      <c r="N81" s="89" t="str">
        <f>IFERROR(VLOOKUP(M81,Introduction!$B$24:$E$29,2,FALSE),"")</f>
        <v/>
      </c>
      <c r="O81" s="89" t="str">
        <f>IFERROR(VLOOKUP(M81,Introduction!$B$24:$E$29,4,FALSE),"")</f>
        <v/>
      </c>
    </row>
    <row r="82" spans="1:15" s="68" customFormat="1" x14ac:dyDescent="0.3">
      <c r="A82" s="79" t="s">
        <v>543</v>
      </c>
      <c r="B82" s="80" t="s">
        <v>62</v>
      </c>
      <c r="C82" s="81" t="str">
        <f>IFERROR(VLOOKUP(B82,Introduction!B$39:C$47,2,FALSE),"")</f>
        <v>Technologies &amp; Service Roadmap</v>
      </c>
      <c r="D82" s="90" t="s">
        <v>540</v>
      </c>
      <c r="E82" s="83">
        <v>1</v>
      </c>
      <c r="F82" s="84" t="str">
        <f>IFERROR(VLOOKUP(E82,Introduction!$B$32:$D$36,2,FALSE),"")</f>
        <v>Mandatory</v>
      </c>
      <c r="G82" s="85" t="s">
        <v>535</v>
      </c>
      <c r="H82" s="86" t="s">
        <v>18</v>
      </c>
      <c r="I82" s="86" t="s">
        <v>275</v>
      </c>
      <c r="J82" s="86" t="s">
        <v>276</v>
      </c>
      <c r="K82" s="87"/>
      <c r="L82" s="87"/>
      <c r="M82" s="88" t="s">
        <v>296</v>
      </c>
      <c r="N82" s="89" t="str">
        <f>IFERROR(VLOOKUP(M82,Introduction!$B$24:$E$29,2,FALSE),"")</f>
        <v/>
      </c>
      <c r="O82" s="89" t="str">
        <f>IFERROR(VLOOKUP(M82,Introduction!$B$24:$E$29,4,FALSE),"")</f>
        <v/>
      </c>
    </row>
    <row r="83" spans="1:15" s="68" customFormat="1" x14ac:dyDescent="0.3">
      <c r="A83" s="79" t="s">
        <v>545</v>
      </c>
      <c r="B83" s="80" t="s">
        <v>62</v>
      </c>
      <c r="C83" s="81" t="str">
        <f>IFERROR(VLOOKUP(B83,Introduction!B$39:C$47,2,FALSE),"")</f>
        <v>Technologies &amp; Service Roadmap</v>
      </c>
      <c r="D83" s="90" t="s">
        <v>542</v>
      </c>
      <c r="E83" s="83">
        <v>1</v>
      </c>
      <c r="F83" s="84" t="str">
        <f>IFERROR(VLOOKUP(E83,Introduction!$B$32:$D$36,2,FALSE),"")</f>
        <v>Mandatory</v>
      </c>
      <c r="G83" s="85" t="s">
        <v>382</v>
      </c>
      <c r="H83" s="86" t="s">
        <v>18</v>
      </c>
      <c r="I83" s="86" t="s">
        <v>275</v>
      </c>
      <c r="J83" s="86" t="s">
        <v>276</v>
      </c>
      <c r="K83" s="87"/>
      <c r="L83" s="87"/>
      <c r="M83" s="88" t="s">
        <v>296</v>
      </c>
      <c r="N83" s="89" t="str">
        <f>IFERROR(VLOOKUP(M83,Introduction!$B$24:$E$29,2,FALSE),"")</f>
        <v/>
      </c>
      <c r="O83" s="89" t="str">
        <f>IFERROR(VLOOKUP(M83,Introduction!$B$24:$E$29,4,FALSE),"")</f>
        <v/>
      </c>
    </row>
    <row r="84" spans="1:15" s="68" customFormat="1" x14ac:dyDescent="0.3">
      <c r="A84" s="79" t="s">
        <v>547</v>
      </c>
      <c r="B84" s="80" t="s">
        <v>62</v>
      </c>
      <c r="C84" s="81" t="str">
        <f>IFERROR(VLOOKUP(B84,Introduction!B$39:C$47,2,FALSE),"")</f>
        <v>Technologies &amp; Service Roadmap</v>
      </c>
      <c r="D84" s="90" t="s">
        <v>544</v>
      </c>
      <c r="E84" s="83">
        <v>1</v>
      </c>
      <c r="F84" s="84" t="str">
        <f>IFERROR(VLOOKUP(E84,Introduction!$B$32:$D$36,2,FALSE),"")</f>
        <v>Mandatory</v>
      </c>
      <c r="G84" s="85" t="s">
        <v>535</v>
      </c>
      <c r="H84" s="86" t="s">
        <v>18</v>
      </c>
      <c r="I84" s="86" t="s">
        <v>275</v>
      </c>
      <c r="J84" s="86" t="s">
        <v>276</v>
      </c>
      <c r="K84" s="87"/>
      <c r="L84" s="87"/>
      <c r="M84" s="88" t="s">
        <v>296</v>
      </c>
      <c r="N84" s="89" t="str">
        <f>IFERROR(VLOOKUP(M84,Introduction!$B$24:$E$29,2,FALSE),"")</f>
        <v/>
      </c>
      <c r="O84" s="89" t="str">
        <f>IFERROR(VLOOKUP(M84,Introduction!$B$24:$E$29,4,FALSE),"")</f>
        <v/>
      </c>
    </row>
    <row r="85" spans="1:15" s="68" customFormat="1" x14ac:dyDescent="0.3">
      <c r="A85" s="79" t="s">
        <v>548</v>
      </c>
      <c r="B85" s="80" t="s">
        <v>62</v>
      </c>
      <c r="C85" s="81" t="str">
        <f>IFERROR(VLOOKUP(B85,Introduction!B$39:C$47,2,FALSE),"")</f>
        <v>Technologies &amp; Service Roadmap</v>
      </c>
      <c r="D85" s="90" t="s">
        <v>546</v>
      </c>
      <c r="E85" s="83">
        <v>1</v>
      </c>
      <c r="F85" s="84" t="str">
        <f>IFERROR(VLOOKUP(E85,Introduction!$B$32:$D$36,2,FALSE),"")</f>
        <v>Mandatory</v>
      </c>
      <c r="G85" s="85" t="s">
        <v>513</v>
      </c>
      <c r="H85" s="86" t="s">
        <v>18</v>
      </c>
      <c r="I85" s="86" t="s">
        <v>275</v>
      </c>
      <c r="J85" s="86" t="s">
        <v>276</v>
      </c>
      <c r="K85" s="87"/>
      <c r="L85" s="87"/>
      <c r="M85" s="88" t="s">
        <v>296</v>
      </c>
      <c r="N85" s="89" t="str">
        <f>IFERROR(VLOOKUP(M85,Introduction!$B$24:$E$29,2,FALSE),"")</f>
        <v/>
      </c>
      <c r="O85" s="89" t="str">
        <f>IFERROR(VLOOKUP(M85,Introduction!$B$24:$E$29,4,FALSE),"")</f>
        <v/>
      </c>
    </row>
    <row r="86" spans="1:15" s="68" customFormat="1" ht="144" x14ac:dyDescent="0.3">
      <c r="A86" s="79" t="s">
        <v>550</v>
      </c>
      <c r="B86" s="80" t="s">
        <v>62</v>
      </c>
      <c r="C86" s="81" t="str">
        <f>IFERROR(VLOOKUP(B86,Introduction!B$39:C$47,2,FALSE),"")</f>
        <v>Technologies &amp; Service Roadmap</v>
      </c>
      <c r="D86" s="91" t="s">
        <v>575</v>
      </c>
      <c r="E86" s="83">
        <v>1</v>
      </c>
      <c r="F86" s="84" t="str">
        <f>IFERROR(VLOOKUP(E86,Introduction!$B$32:$D$36,2,FALSE),"")</f>
        <v>Mandatory</v>
      </c>
      <c r="G86" s="85" t="s">
        <v>379</v>
      </c>
      <c r="H86" s="86" t="s">
        <v>18</v>
      </c>
      <c r="I86" s="86" t="s">
        <v>275</v>
      </c>
      <c r="J86" s="86" t="s">
        <v>276</v>
      </c>
      <c r="K86" s="87"/>
      <c r="L86" s="87"/>
      <c r="M86" s="88" t="s">
        <v>296</v>
      </c>
      <c r="N86" s="89" t="str">
        <f>IFERROR(VLOOKUP(M86,Introduction!$B$24:$E$29,2,FALSE),"")</f>
        <v/>
      </c>
      <c r="O86" s="89" t="str">
        <f>IFERROR(VLOOKUP(M86,Introduction!$B$24:$E$29,4,FALSE),"")</f>
        <v/>
      </c>
    </row>
    <row r="87" spans="1:15" s="68" customFormat="1" x14ac:dyDescent="0.3">
      <c r="A87" s="79" t="s">
        <v>552</v>
      </c>
      <c r="B87" s="80" t="s">
        <v>62</v>
      </c>
      <c r="C87" s="81" t="str">
        <f>IFERROR(VLOOKUP(B87,Introduction!B$39:C$47,2,FALSE),"")</f>
        <v>Technologies &amp; Service Roadmap</v>
      </c>
      <c r="D87" s="91" t="s">
        <v>581</v>
      </c>
      <c r="E87" s="83">
        <v>1</v>
      </c>
      <c r="F87" s="84" t="str">
        <f>IFERROR(VLOOKUP(E87,Introduction!$B$32:$D$36,2,FALSE),"")</f>
        <v>Mandatory</v>
      </c>
      <c r="G87" s="85" t="s">
        <v>516</v>
      </c>
      <c r="H87" s="86" t="s">
        <v>549</v>
      </c>
      <c r="I87" s="86" t="s">
        <v>275</v>
      </c>
      <c r="J87" s="86" t="s">
        <v>276</v>
      </c>
      <c r="K87" s="87"/>
      <c r="L87" s="87"/>
      <c r="M87" s="88" t="s">
        <v>296</v>
      </c>
      <c r="N87" s="89" t="str">
        <f>IFERROR(VLOOKUP(M87,Introduction!$B$24:$E$29,2,FALSE),"")</f>
        <v/>
      </c>
      <c r="O87" s="89" t="str">
        <f>IFERROR(VLOOKUP(M87,Introduction!$B$24:$E$29,4,FALSE),"")</f>
        <v/>
      </c>
    </row>
    <row r="88" spans="1:15" s="68" customFormat="1" x14ac:dyDescent="0.3">
      <c r="A88" s="79" t="s">
        <v>554</v>
      </c>
      <c r="B88" s="80" t="s">
        <v>62</v>
      </c>
      <c r="C88" s="81" t="str">
        <f>IFERROR(VLOOKUP(B88,Introduction!B$39:C$47,2,FALSE),"")</f>
        <v>Technologies &amp; Service Roadmap</v>
      </c>
      <c r="D88" s="90" t="s">
        <v>551</v>
      </c>
      <c r="E88" s="83">
        <v>1</v>
      </c>
      <c r="F88" s="84" t="str">
        <f>IFERROR(VLOOKUP(E88,Introduction!$B$32:$D$36,2,FALSE),"")</f>
        <v>Mandatory</v>
      </c>
      <c r="G88" s="85" t="s">
        <v>516</v>
      </c>
      <c r="H88" s="86" t="s">
        <v>549</v>
      </c>
      <c r="I88" s="86" t="s">
        <v>275</v>
      </c>
      <c r="J88" s="86" t="s">
        <v>276</v>
      </c>
      <c r="K88" s="87"/>
      <c r="L88" s="87"/>
      <c r="M88" s="88" t="s">
        <v>296</v>
      </c>
      <c r="N88" s="89" t="str">
        <f>IFERROR(VLOOKUP(M88,Introduction!$B$24:$E$29,2,FALSE),"")</f>
        <v/>
      </c>
      <c r="O88" s="89" t="str">
        <f>IFERROR(VLOOKUP(M88,Introduction!$B$24:$E$29,4,FALSE),"")</f>
        <v/>
      </c>
    </row>
    <row r="89" spans="1:15" s="68" customFormat="1" x14ac:dyDescent="0.3">
      <c r="A89" s="79" t="s">
        <v>556</v>
      </c>
      <c r="B89" s="80" t="s">
        <v>62</v>
      </c>
      <c r="C89" s="81" t="str">
        <f>IFERROR(VLOOKUP(B89,Introduction!B$39:C$47,2,FALSE),"")</f>
        <v>Technologies &amp; Service Roadmap</v>
      </c>
      <c r="D89" s="90" t="s">
        <v>553</v>
      </c>
      <c r="E89" s="83">
        <v>1</v>
      </c>
      <c r="F89" s="84" t="str">
        <f>IFERROR(VLOOKUP(E89,Introduction!$B$32:$D$36,2,FALSE),"")</f>
        <v>Mandatory</v>
      </c>
      <c r="G89" s="85" t="s">
        <v>516</v>
      </c>
      <c r="H89" s="86" t="s">
        <v>549</v>
      </c>
      <c r="I89" s="86" t="s">
        <v>275</v>
      </c>
      <c r="J89" s="86" t="s">
        <v>276</v>
      </c>
      <c r="K89" s="87"/>
      <c r="L89" s="87"/>
      <c r="M89" s="88" t="s">
        <v>296</v>
      </c>
      <c r="N89" s="89" t="str">
        <f>IFERROR(VLOOKUP(M89,Introduction!$B$24:$E$29,2,FALSE),"")</f>
        <v/>
      </c>
      <c r="O89" s="89" t="str">
        <f>IFERROR(VLOOKUP(M89,Introduction!$B$24:$E$29,4,FALSE),"")</f>
        <v/>
      </c>
    </row>
    <row r="90" spans="1:15" s="68" customFormat="1" x14ac:dyDescent="0.3">
      <c r="A90" s="79" t="s">
        <v>558</v>
      </c>
      <c r="B90" s="80" t="s">
        <v>62</v>
      </c>
      <c r="C90" s="81" t="str">
        <f>IFERROR(VLOOKUP(B90,Introduction!B$39:C$47,2,FALSE),"")</f>
        <v>Technologies &amp; Service Roadmap</v>
      </c>
      <c r="D90" s="90" t="s">
        <v>555</v>
      </c>
      <c r="E90" s="83">
        <v>1</v>
      </c>
      <c r="F90" s="84" t="str">
        <f>IFERROR(VLOOKUP(E90,Introduction!$B$32:$D$36,2,FALSE),"")</f>
        <v>Mandatory</v>
      </c>
      <c r="G90" s="85" t="s">
        <v>516</v>
      </c>
      <c r="H90" s="86" t="s">
        <v>549</v>
      </c>
      <c r="I90" s="86" t="s">
        <v>275</v>
      </c>
      <c r="J90" s="86" t="s">
        <v>276</v>
      </c>
      <c r="K90" s="87"/>
      <c r="L90" s="87"/>
      <c r="M90" s="88" t="s">
        <v>296</v>
      </c>
      <c r="N90" s="89" t="str">
        <f>IFERROR(VLOOKUP(M90,Introduction!$B$24:$E$29,2,FALSE),"")</f>
        <v/>
      </c>
      <c r="O90" s="89" t="str">
        <f>IFERROR(VLOOKUP(M90,Introduction!$B$24:$E$29,4,FALSE),"")</f>
        <v/>
      </c>
    </row>
    <row r="91" spans="1:15" s="68" customFormat="1" x14ac:dyDescent="0.3">
      <c r="A91" s="79" t="s">
        <v>561</v>
      </c>
      <c r="B91" s="80" t="s">
        <v>62</v>
      </c>
      <c r="C91" s="81" t="str">
        <f>IFERROR(VLOOKUP(B91,Introduction!B$39:C$47,2,FALSE),"")</f>
        <v>Technologies &amp; Service Roadmap</v>
      </c>
      <c r="D91" s="90" t="s">
        <v>557</v>
      </c>
      <c r="E91" s="83">
        <v>1</v>
      </c>
      <c r="F91" s="84" t="str">
        <f>IFERROR(VLOOKUP(E91,Introduction!$B$32:$D$36,2,FALSE),"")</f>
        <v>Mandatory</v>
      </c>
      <c r="G91" s="85" t="s">
        <v>516</v>
      </c>
      <c r="H91" s="86" t="s">
        <v>18</v>
      </c>
      <c r="I91" s="86" t="s">
        <v>275</v>
      </c>
      <c r="J91" s="86" t="s">
        <v>276</v>
      </c>
      <c r="K91" s="87"/>
      <c r="L91" s="87"/>
      <c r="M91" s="88" t="s">
        <v>296</v>
      </c>
      <c r="N91" s="89" t="str">
        <f>IFERROR(VLOOKUP(M91,Introduction!$B$24:$E$29,2,FALSE),"")</f>
        <v/>
      </c>
      <c r="O91" s="89" t="str">
        <f>IFERROR(VLOOKUP(M91,Introduction!$B$24:$E$29,4,FALSE),"")</f>
        <v/>
      </c>
    </row>
    <row r="92" spans="1:15" s="68" customFormat="1" x14ac:dyDescent="0.3">
      <c r="A92" s="79" t="s">
        <v>563</v>
      </c>
      <c r="B92" s="80" t="s">
        <v>62</v>
      </c>
      <c r="C92" s="81" t="str">
        <f>IFERROR(VLOOKUP(B92,Introduction!B$39:C$47,2,FALSE),"")</f>
        <v>Technologies &amp; Service Roadmap</v>
      </c>
      <c r="D92" s="90" t="s">
        <v>559</v>
      </c>
      <c r="E92" s="83">
        <v>2</v>
      </c>
      <c r="F92" s="84" t="str">
        <f>IFERROR(VLOOKUP(E92,Introduction!$B$32:$D$36,2,FALSE),"")</f>
        <v>Highly Desirable</v>
      </c>
      <c r="G92" s="85" t="s">
        <v>522</v>
      </c>
      <c r="H92" s="86" t="s">
        <v>560</v>
      </c>
      <c r="I92" s="86" t="s">
        <v>275</v>
      </c>
      <c r="J92" s="86" t="s">
        <v>276</v>
      </c>
      <c r="K92" s="87"/>
      <c r="L92" s="87"/>
      <c r="M92" s="88" t="s">
        <v>296</v>
      </c>
      <c r="N92" s="89" t="str">
        <f>IFERROR(VLOOKUP(M92,Introduction!$B$24:$E$29,2,FALSE),"")</f>
        <v/>
      </c>
      <c r="O92" s="89" t="str">
        <f>IFERROR(VLOOKUP(M92,Introduction!$B$24:$E$29,4,FALSE),"")</f>
        <v/>
      </c>
    </row>
    <row r="93" spans="1:15" s="68" customFormat="1" x14ac:dyDescent="0.3">
      <c r="A93" s="79" t="s">
        <v>565</v>
      </c>
      <c r="B93" s="80" t="s">
        <v>62</v>
      </c>
      <c r="C93" s="81" t="str">
        <f>IFERROR(VLOOKUP(B93,Introduction!B$39:C$47,2,FALSE),"")</f>
        <v>Technologies &amp; Service Roadmap</v>
      </c>
      <c r="D93" s="90" t="s">
        <v>562</v>
      </c>
      <c r="E93" s="83">
        <v>1</v>
      </c>
      <c r="F93" s="84" t="str">
        <f>IFERROR(VLOOKUP(E93,Introduction!$B$32:$D$36,2,FALSE),"")</f>
        <v>Mandatory</v>
      </c>
      <c r="G93" s="85" t="s">
        <v>522</v>
      </c>
      <c r="H93" s="86" t="s">
        <v>560</v>
      </c>
      <c r="I93" s="86" t="s">
        <v>275</v>
      </c>
      <c r="J93" s="86" t="s">
        <v>276</v>
      </c>
      <c r="K93" s="87"/>
      <c r="L93" s="87"/>
      <c r="M93" s="88" t="s">
        <v>296</v>
      </c>
      <c r="N93" s="89" t="str">
        <f>IFERROR(VLOOKUP(M93,Introduction!$B$24:$E$29,2,FALSE),"")</f>
        <v/>
      </c>
      <c r="O93" s="89" t="str">
        <f>IFERROR(VLOOKUP(M93,Introduction!$B$24:$E$29,4,FALSE),"")</f>
        <v/>
      </c>
    </row>
    <row r="94" spans="1:15" s="68" customFormat="1" x14ac:dyDescent="0.3">
      <c r="A94" s="79" t="s">
        <v>566</v>
      </c>
      <c r="B94" s="80" t="s">
        <v>62</v>
      </c>
      <c r="C94" s="81" t="str">
        <f>IFERROR(VLOOKUP(B94,Introduction!B$39:C$47,2,FALSE),"")</f>
        <v>Technologies &amp; Service Roadmap</v>
      </c>
      <c r="D94" s="90" t="s">
        <v>564</v>
      </c>
      <c r="E94" s="83">
        <v>1</v>
      </c>
      <c r="F94" s="84" t="str">
        <f>IFERROR(VLOOKUP(E94,Introduction!$B$32:$D$36,2,FALSE),"")</f>
        <v>Mandatory</v>
      </c>
      <c r="G94" s="85" t="s">
        <v>522</v>
      </c>
      <c r="H94" s="86" t="s">
        <v>560</v>
      </c>
      <c r="I94" s="86" t="s">
        <v>275</v>
      </c>
      <c r="J94" s="86" t="s">
        <v>276</v>
      </c>
      <c r="K94" s="87"/>
      <c r="L94" s="87"/>
      <c r="M94" s="88" t="s">
        <v>296</v>
      </c>
      <c r="N94" s="89" t="str">
        <f>IFERROR(VLOOKUP(M94,Introduction!$B$24:$E$29,2,FALSE),"")</f>
        <v/>
      </c>
      <c r="O94" s="89" t="str">
        <f>IFERROR(VLOOKUP(M94,Introduction!$B$24:$E$29,4,FALSE),"")</f>
        <v/>
      </c>
    </row>
    <row r="95" spans="1:15" s="68" customFormat="1" x14ac:dyDescent="0.3">
      <c r="A95" s="79" t="s">
        <v>567</v>
      </c>
      <c r="B95" s="80" t="s">
        <v>62</v>
      </c>
      <c r="C95" s="81" t="str">
        <f>IFERROR(VLOOKUP(B95,Introduction!B$39:C$47,2,FALSE),"")</f>
        <v>Technologies &amp; Service Roadmap</v>
      </c>
      <c r="D95" s="90" t="s">
        <v>580</v>
      </c>
      <c r="E95" s="83">
        <v>1</v>
      </c>
      <c r="F95" s="84" t="str">
        <f>IFERROR(VLOOKUP(E95,Introduction!$B$32:$D$36,2,FALSE),"")</f>
        <v>Mandatory</v>
      </c>
      <c r="G95" s="85" t="s">
        <v>522</v>
      </c>
      <c r="H95" s="86" t="s">
        <v>560</v>
      </c>
      <c r="I95" s="86" t="s">
        <v>275</v>
      </c>
      <c r="J95" s="86" t="s">
        <v>276</v>
      </c>
      <c r="K95" s="87"/>
      <c r="L95" s="87"/>
      <c r="M95" s="88" t="s">
        <v>296</v>
      </c>
      <c r="N95" s="89" t="str">
        <f>IFERROR(VLOOKUP(M95,Introduction!$B$24:$E$29,2,FALSE),"")</f>
        <v/>
      </c>
      <c r="O95" s="89" t="str">
        <f>IFERROR(VLOOKUP(M95,Introduction!$B$24:$E$29,4,FALSE),"")</f>
        <v/>
      </c>
    </row>
    <row r="96" spans="1:15" ht="84" x14ac:dyDescent="0.3">
      <c r="A96" s="79" t="s">
        <v>568</v>
      </c>
      <c r="B96" s="80" t="s">
        <v>62</v>
      </c>
      <c r="C96" s="81" t="str">
        <f>IFERROR(VLOOKUP(B96,Introduction!B$39:C$47,2,FALSE),"")</f>
        <v>Technologies &amp; Service Roadmap</v>
      </c>
      <c r="D96" s="82" t="s">
        <v>392</v>
      </c>
      <c r="E96" s="83">
        <v>1</v>
      </c>
      <c r="F96" s="84" t="str">
        <f>IFERROR(VLOOKUP(E96,Introduction!$B$32:$D$36,2,FALSE),"")</f>
        <v>Mandatory</v>
      </c>
      <c r="G96" s="85" t="s">
        <v>379</v>
      </c>
      <c r="H96" s="86" t="s">
        <v>12</v>
      </c>
      <c r="I96" s="86" t="s">
        <v>275</v>
      </c>
      <c r="J96" s="86" t="s">
        <v>276</v>
      </c>
      <c r="K96" s="87"/>
      <c r="L96" s="87"/>
      <c r="M96" s="88" t="s">
        <v>296</v>
      </c>
      <c r="N96" s="89" t="str">
        <f>IFERROR(VLOOKUP(M96,Introduction!$B$24:$E$29,2,FALSE),"")</f>
        <v/>
      </c>
      <c r="O96" s="89" t="str">
        <f>IFERROR(VLOOKUP(M96,Introduction!$B$24:$E$29,4,FALSE),"")</f>
        <v/>
      </c>
    </row>
  </sheetData>
  <autoFilter ref="A1:P96" xr:uid="{00000000-0009-0000-0000-000002000000}"/>
  <dataValidations count="4">
    <dataValidation type="list" allowBlank="1" showInputMessage="1" showErrorMessage="1" sqref="K2 L2 K3 L3 K4 L4 K5 L5 K6 L6 K7 L7 K8 L8 K9 L9 K10 L10 K11 L11 K12 L12 K13 L13 K14 L14 K15 L15 K16 L16 K17 L17 K18 L18 K19 L19 K20 L20 K21 L21 K22 L22 K23 L23 K24 L24 K25 L25 K26 L26 K27 L27 K28 L28 K29 L29 K30 L30 K31 L31 K32 L32 K33 L33 K34 L34 K35 L35 K36 L36 K37 L37 K38 L38 K39 L39 K40 L40 K41 L41 K42 L42 K43 L43 K44 L44 K45 L45 K46 L46 K47 L47 K48 L48 K49 L49 K50 L50 K51 L51 K52 L52 K53 L53 K54 L54 K55 L55 K56 L56 K57 L57 K58 L58 K59 L59 K60 L60 K61 L61 K62 L62 K63 L63 K64 L64 K65 L65 K66 L66 K67 L67 K68 L68 K69 L69 K70 L70 K71 L71 K72 L72 K73 L73 K74 L74 K75 L75 K76 L76 K77 L77 K78 L78 K79 L79 K80 L80 K81 L81 K82 L82 K83 L83 K84 L84 K85 L85 K86 L86 K87 L87 K88 L88 K89 L89 K90 L90 K91 L91 K92 L92 K93 L93 K94 L94 K95 L95 K96 L96" xr:uid="{C74E5383-0C88-4A41-A7CE-E7C0C2780217}">
      <formula1>"Y,N"</formula1>
    </dataValidation>
    <dataValidation type="list" allowBlank="1" showInputMessage="1" showErrorMessage="1"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xr:uid="{088B07FA-9408-400C-A0E0-1EC06EE3DF68}">
      <formula1>"A,B,C,D,E,F,G,H,I"</formula1>
    </dataValidation>
    <dataValidation type="list" allowBlank="1" showInputMessage="1" showErrorMessage="1"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xr:uid="{7A2E89F4-C37E-4642-A090-48D95BEC0FB0}">
      <formula1>"1,2,3,4"</formula1>
    </dataValidation>
    <dataValidation type="list" allowBlank="1" showInputMessage="1" showErrorMessage="1" sqref="M2 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xr:uid="{88E24472-AFC0-4940-B158-D9D43720A152}">
      <formula1>"Y,N,P"</formula1>
    </dataValidation>
  </dataValidations>
  <pageMargins left="0.25" right="0.25" top="0.75" bottom="0.75" header="0.3" footer="0.3"/>
  <pageSetup scale="49" fitToHeight="0" orientation="landscape" r:id="rId1"/>
  <headerFooter>
    <oddHeader>&amp;LJCC Facilities Services : CAFM 2.0 Requirements&amp;R&amp;G</oddHeader>
    <oddFooter>&amp;L&amp;8worksheet: &amp;A&amp;C&amp;P of &amp;N&amp;R&amp;8&amp;F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E1AD233-E763-4B5B-AA2D-B78715527CE3}">
          <x14:formula1>
            <xm:f>Introduction!$C$157:$C$159</xm:f>
          </x14:formula1>
          <xm:sqref>I2:J96</xm:sqref>
        </x14:dataValidation>
        <x14:dataValidation type="list" allowBlank="1" showInputMessage="1" showErrorMessage="1" xr:uid="{C7A22A88-0F28-4071-8E86-64236E659E97}">
          <x14:formula1>
            <xm:f>Introduction!$D$51:$D$155</xm:f>
          </x14:formula1>
          <xm:sqref>G2:G96</xm:sqref>
        </x14:dataValidation>
        <x14:dataValidation type="list" allowBlank="1" showInputMessage="1" showErrorMessage="1" xr:uid="{2D24F5AF-E624-4A84-89C6-A0AD8BB51318}">
          <x14:formula1>
            <xm:f>Introduction!#REF!</xm:f>
          </x14:formula1>
          <xm:sqref>H2:H96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ed8ab1f-26b7-4919-b7ff-a80f952a7eaa">
      <UserInfo>
        <DisplayName>Rodil, Antonio</DisplayName>
        <AccountId>10</AccountId>
        <AccountType/>
      </UserInfo>
      <UserInfo>
        <DisplayName>Ho, Quyen</DisplayName>
        <AccountId>31</AccountId>
        <AccountType/>
      </UserInfo>
      <UserInfo>
        <DisplayName>Light, Daphne</DisplayName>
        <AccountId>11</AccountId>
        <AccountType/>
      </UserInfo>
      <UserInfo>
        <DisplayName>O'Hagin, Harry</DisplayName>
        <AccountId>12</AccountId>
        <AccountType/>
      </UserInfo>
      <UserInfo>
        <DisplayName>Darlington, Brianna</DisplayName>
        <AccountId>20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47704107469545B486254FA0E30BD8" ma:contentTypeVersion="11" ma:contentTypeDescription="Create a new document." ma:contentTypeScope="" ma:versionID="7d95218a1548342a693228c215f8fa48">
  <xsd:schema xmlns:xsd="http://www.w3.org/2001/XMLSchema" xmlns:xs="http://www.w3.org/2001/XMLSchema" xmlns:p="http://schemas.microsoft.com/office/2006/metadata/properties" xmlns:ns2="f75da4c3-9b8a-4449-b188-fd5ffc6409f2" xmlns:ns3="ced8ab1f-26b7-4919-b7ff-a80f952a7eaa" targetNamespace="http://schemas.microsoft.com/office/2006/metadata/properties" ma:root="true" ma:fieldsID="894f09ec78d212fb8aad4f2773156bb7" ns2:_="" ns3:_="">
    <xsd:import namespace="f75da4c3-9b8a-4449-b188-fd5ffc6409f2"/>
    <xsd:import namespace="ced8ab1f-26b7-4919-b7ff-a80f952a7e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da4c3-9b8a-4449-b188-fd5ffc6409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8ab1f-26b7-4919-b7ff-a80f952a7ea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E0CC23-C180-4EA6-981F-9AD7CB32B600}">
  <ds:schemaRefs>
    <ds:schemaRef ds:uri="http://schemas.microsoft.com/sharepoint/v3/contenttype/forms"/>
  </ds:schemaRefs>
</ds:datastoreItem>
</file>

<file path=customXml/itemProps2.xml><?xml version="1.0" encoding="utf-8"?>
<ds:datastoreItem xmlns:ds="http://schemas.openxmlformats.org/officeDocument/2006/customXml" ds:itemID="{25D39340-77DE-4785-95A0-FCF791EFF284}">
  <ds:schemaRefs>
    <ds:schemaRef ds:uri="http://schemas.microsoft.com/office/infopath/2007/PartnerControls"/>
    <ds:schemaRef ds:uri="http://purl.org/dc/elements/1.1/"/>
    <ds:schemaRef ds:uri="http://schemas.microsoft.com/office/2006/metadata/properties"/>
    <ds:schemaRef ds:uri="http://purl.org/dc/terms/"/>
    <ds:schemaRef ds:uri="f75da4c3-9b8a-4449-b188-fd5ffc6409f2"/>
    <ds:schemaRef ds:uri="http://schemas.openxmlformats.org/package/2006/metadata/core-properties"/>
    <ds:schemaRef ds:uri="http://schemas.microsoft.com/office/2006/documentManagement/types"/>
    <ds:schemaRef ds:uri="ced8ab1f-26b7-4919-b7ff-a80f952a7eaa"/>
    <ds:schemaRef ds:uri="http://www.w3.org/XML/1998/namespace"/>
    <ds:schemaRef ds:uri="http://purl.org/dc/dcmitype/"/>
  </ds:schemaRefs>
</ds:datastoreItem>
</file>

<file path=customXml/itemProps3.xml><?xml version="1.0" encoding="utf-8"?>
<ds:datastoreItem xmlns:ds="http://schemas.openxmlformats.org/officeDocument/2006/customXml" ds:itemID="{548764E9-056B-423C-B79A-28AF2F49E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da4c3-9b8a-4449-b188-fd5ffc6409f2"/>
    <ds:schemaRef ds:uri="ced8ab1f-26b7-4919-b7ff-a80f952a7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Introduction</vt:lpstr>
      <vt:lpstr>4.1.1 As-Is</vt:lpstr>
      <vt:lpstr>4.2.1 Licenses</vt:lpstr>
      <vt:lpstr>4.3.1 Migration</vt:lpstr>
      <vt:lpstr>'4.1.1 As-Is'!Print_Area</vt:lpstr>
      <vt:lpstr>'4.2.1 Licenses'!Print_Area</vt:lpstr>
      <vt:lpstr>'4.3.1 Migration'!Print_Area</vt:lpstr>
      <vt:lpstr>Introduction!Print_Area</vt:lpstr>
      <vt:lpstr>'4.1.1 As-Is'!Print_Titles</vt:lpstr>
      <vt:lpstr>'4.2.1 Licenses'!Print_Titles</vt:lpstr>
      <vt:lpstr>'4.3.1 Migration'!Print_Titles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Response Matrix</dc:title>
  <dc:subject/>
  <dc:creator>Facilities Services;'Rodil AA</dc:creator>
  <cp:keywords>CAFM 2.0 IWMS</cp:keywords>
  <dc:description/>
  <cp:lastModifiedBy>Bustos, Roderick</cp:lastModifiedBy>
  <cp:revision/>
  <dcterms:created xsi:type="dcterms:W3CDTF">2018-11-06T18:46:12Z</dcterms:created>
  <dcterms:modified xsi:type="dcterms:W3CDTF">2019-12-12T21:42:14Z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0x010100CC47704107469545B486254FA0E30BD8</vt:lpwstr>
  </property>
  <property fmtid="{D5CDD505-2E9C-101B-9397-08002B2CF9AE}" pid="3" name="AuthorIds_UIVersion_512">
    <vt:lpwstr>10</vt:lpwstr>
  </property>
  <property fmtid="{D5CDD505-2E9C-101B-9397-08002B2CF9AE}" pid="4" name="AuthorIds_UIVersion_1025">
    <vt:lpwstr>10</vt:lpwstr>
  </property>
  <property fmtid="{D5CDD505-2E9C-101B-9397-08002B2CF9AE}" pid="5" name="AuthorIds_UIVersion_2052">
    <vt:lpwstr>10</vt:lpwstr>
  </property>
  <property fmtid="{D5CDD505-2E9C-101B-9397-08002B2CF9AE}" pid="6" name="AuthorIds_UIVersion_2059">
    <vt:lpwstr>10</vt:lpwstr>
  </property>
  <property fmtid="{D5CDD505-2E9C-101B-9397-08002B2CF9AE}" pid="7" name="AuthorIds_UIVersion_2062">
    <vt:lpwstr>10</vt:lpwstr>
  </property>
</Properties>
</file>